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3">'部门财政拨款收支预算总表02-1'!$1:$5</definedName>
    <definedName name="_xlnm.Print_Titles" localSheetId="4">'一般公共预算支出预算表02-2'!$1:$4</definedName>
    <definedName name="_xlnm.Print_Titles" localSheetId="5">一般公共预算“三公”经费支出预算表03!$1:$5</definedName>
    <definedName name="_xlnm.Print_Titles" localSheetId="9">部门政府性基金预算支出预算表06!$1:$5</definedName>
    <definedName name="_xlnm.Print_Titles" localSheetId="14">新增资产配置表10!$1:$5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<sst xmlns="http://schemas.openxmlformats.org/spreadsheetml/2006/main" count="1583" uniqueCount="463">
  <si>
    <t>预算01-1表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</si>
  <si>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</si>
  <si>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</si>
  <si>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</si>
  <si>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</si>
  <si>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</si>
  <si>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</si>
  <si>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</si>
  <si>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</si>
  <si>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</si>
  <si>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</si>
  <si>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五、单位资金收入</t>
  </si>
  <si>
    <t xml:space="preserve">  (一)事业收入</t>
  </si>
  <si>
    <t xml:space="preserve">  (二)事业单位经营收入</t>
  </si>
  <si>
    <t xml:space="preserve">  (三)上级补助收入</t>
  </si>
  <si>
    <t xml:space="preserve">  (四)附属单位上缴收入</t>
  </si>
  <si>
    <t xml:space="preserve">  (五)其他收入</t>
  </si>
  <si>
    <t>本年收入合计</t>
  </si>
  <si>
    <t>本年支出合计</t>
  </si>
  <si>
    <t>上年结转结余</t>
  </si>
  <si>
    <t>年终结转结余</t>
  </si>
  <si>
    <t>（一）财政拨款结转结余</t>
  </si>
  <si>
    <t>（二）使用非财政拨款结余</t>
  </si>
  <si>
    <t>（二）非财政拨款结余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</si>
  <si>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</si>
  <si>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</si>
  <si>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</si>
  <si>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</si>
  <si>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</si>
  <si>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</si>
  <si>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</si>
  <si>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</si>
  <si>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</si>
  <si>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</si>
  <si>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</si>
  <si>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</si>
  <si>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</si>
  <si>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</si>
  <si>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</si>
  <si>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</si>
  <si>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</si>
  <si>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</si>
  <si>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</si>
  <si>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302001</t>
  </si>
  <si>
    <t>中国共产党景洪市委政法委员会</t>
  </si>
  <si>
    <t>302002</t>
  </si>
  <si>
    <t>景洪市社会治安综合治理中心</t>
  </si>
  <si>
    <t>302003</t>
  </si>
  <si>
    <t>景洪市边防事务中心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</si>
  <si>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</si>
  <si>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</si>
  <si>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</si>
  <si>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</si>
  <si>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</si>
  <si>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</si>
  <si>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</si>
  <si>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</si>
  <si>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</si>
  <si>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</si>
  <si>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</si>
  <si>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</si>
  <si>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</si>
  <si>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</si>
  <si>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</si>
  <si>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</si>
  <si>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</si>
  <si>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</si>
  <si>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2013102</t>
  </si>
  <si>
    <t>一般行政管理事务</t>
  </si>
  <si>
    <t>2013150</t>
  </si>
  <si>
    <t>事业运行</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</si>
  <si>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</si>
  <si>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</si>
  <si>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</si>
  <si>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</si>
  <si>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</si>
  <si>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</si>
  <si>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</si>
  <si>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</si>
  <si>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</si>
  <si>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</si>
  <si>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</si>
  <si>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</si>
  <si>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</si>
  <si>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</si>
  <si>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</si>
  <si>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</si>
  <si>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</si>
  <si>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</si>
  <si>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</si>
  <si>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</si>
  <si>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</si>
  <si>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</si>
  <si>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</si>
  <si>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</si>
  <si>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</si>
  <si>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</si>
  <si>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</si>
  <si>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</si>
  <si>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</si>
  <si>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</si>
  <si>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</si>
  <si>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</si>
  <si>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</si>
  <si>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</si>
  <si>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</si>
  <si>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</si>
  <si>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</si>
  <si>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</si>
  <si>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</si>
  <si>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</si>
  <si>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部门预算支出功能分类科目</t>
  </si>
  <si>
    <t>人员经费</t>
  </si>
  <si>
    <t>公用经费</t>
  </si>
  <si>
    <t>1</t>
  </si>
  <si>
    <t>2</t>
  </si>
  <si>
    <t>3</t>
  </si>
  <si>
    <t>5</t>
  </si>
  <si>
    <t>6</t>
  </si>
  <si>
    <t>7</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</si>
  <si>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</si>
  <si>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</si>
  <si>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</si>
  <si>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</si>
  <si>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</si>
  <si>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</si>
  <si>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</si>
  <si>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</si>
  <si>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</si>
  <si>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</si>
  <si>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</si>
  <si>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</si>
  <si>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</si>
  <si>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</si>
  <si>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</si>
  <si>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</si>
  <si>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</si>
  <si>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</si>
  <si>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</si>
  <si>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</si>
  <si>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</si>
  <si>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</si>
  <si>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</si>
  <si>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</si>
  <si>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</si>
  <si>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</si>
  <si>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</si>
  <si>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532801210000000020507</t>
  </si>
  <si>
    <t>行政人员支出工资</t>
  </si>
  <si>
    <t>30101</t>
  </si>
  <si>
    <t>基本工资</t>
  </si>
  <si>
    <t>30102</t>
  </si>
  <si>
    <t>津贴补贴</t>
  </si>
  <si>
    <t>30103</t>
  </si>
  <si>
    <t>奖金</t>
  </si>
  <si>
    <t>532801210000000020509</t>
  </si>
  <si>
    <t>社会保障缴费</t>
  </si>
  <si>
    <t>30108</t>
  </si>
  <si>
    <t>机关事业单位基本养老保险缴费</t>
  </si>
  <si>
    <t>30110</t>
  </si>
  <si>
    <t>职工基本医疗保险缴费</t>
  </si>
  <si>
    <t>30111</t>
  </si>
  <si>
    <t>公务员医疗补助缴费</t>
  </si>
  <si>
    <t>30112</t>
  </si>
  <si>
    <t>其他社会保障缴费</t>
  </si>
  <si>
    <t>532801210000000020510</t>
  </si>
  <si>
    <t>30113</t>
  </si>
  <si>
    <t>532801210000000020514</t>
  </si>
  <si>
    <t>行政人员公务交通补贴</t>
  </si>
  <si>
    <t>30239</t>
  </si>
  <si>
    <t>其他交通费用</t>
  </si>
  <si>
    <t>532801210000000020515</t>
  </si>
  <si>
    <t>工会经费</t>
  </si>
  <si>
    <t>30228</t>
  </si>
  <si>
    <t>532801210000000020516</t>
  </si>
  <si>
    <t>福利费</t>
  </si>
  <si>
    <t>30229</t>
  </si>
  <si>
    <t>532801210000000020517</t>
  </si>
  <si>
    <t>一般公用经费</t>
  </si>
  <si>
    <t>30201</t>
  </si>
  <si>
    <t>办公费</t>
  </si>
  <si>
    <t>30205</t>
  </si>
  <si>
    <t>水费</t>
  </si>
  <si>
    <t>30206</t>
  </si>
  <si>
    <t>电费</t>
  </si>
  <si>
    <t>30207</t>
  </si>
  <si>
    <t>邮电费</t>
  </si>
  <si>
    <t>30211</t>
  </si>
  <si>
    <t>差旅费</t>
  </si>
  <si>
    <t>30213</t>
  </si>
  <si>
    <t>维修（护）费</t>
  </si>
  <si>
    <t>30218</t>
  </si>
  <si>
    <t>专用材料费</t>
  </si>
  <si>
    <t>30299</t>
  </si>
  <si>
    <t>其他商品和服务支出</t>
  </si>
  <si>
    <t>31002</t>
  </si>
  <si>
    <t>办公设备购置</t>
  </si>
  <si>
    <t>532801221100000529350</t>
  </si>
  <si>
    <t>退休公用经费</t>
  </si>
  <si>
    <t>532801221100000529793</t>
  </si>
  <si>
    <t>30217</t>
  </si>
  <si>
    <t>532801231100001400661</t>
  </si>
  <si>
    <t>绩效考核基础奖</t>
  </si>
  <si>
    <t>532801231100001400666</t>
  </si>
  <si>
    <t>公车购置及运维费</t>
  </si>
  <si>
    <t>30231</t>
  </si>
  <si>
    <t>公务用车运行维护费</t>
  </si>
  <si>
    <t>532801251100003856506</t>
  </si>
  <si>
    <t>其他人员支出</t>
  </si>
  <si>
    <t>30199</t>
  </si>
  <si>
    <t>其他工资福利支出</t>
  </si>
  <si>
    <t>532801241100002458406</t>
  </si>
  <si>
    <t>事业人员支出工资</t>
  </si>
  <si>
    <t>30107</t>
  </si>
  <si>
    <t>绩效工资</t>
  </si>
  <si>
    <t>532801241100002458411</t>
  </si>
  <si>
    <t>532801241100002458426</t>
  </si>
  <si>
    <t>月奖励性绩效工资</t>
  </si>
  <si>
    <t>532801241100002458429</t>
  </si>
  <si>
    <t>532801241100002458437</t>
  </si>
  <si>
    <t>532801241100002458474</t>
  </si>
  <si>
    <t>532801241100002458480</t>
  </si>
  <si>
    <t>532801241100002458442</t>
  </si>
  <si>
    <t>532801241100002458444</t>
  </si>
  <si>
    <t>532801241100002458447</t>
  </si>
  <si>
    <t>532801241100002458450</t>
  </si>
  <si>
    <t>532801241100002458487</t>
  </si>
  <si>
    <t>532801241100002458492</t>
  </si>
  <si>
    <t>532801241100002458493</t>
  </si>
  <si>
    <t>预算05-1表</t>
  </si>
  <si>
    <t>项目分类</t>
  </si>
  <si>
    <t>项目单位</t>
  </si>
  <si>
    <t>经济科目编码</t>
  </si>
  <si>
    <t>经济科目名称</t>
  </si>
  <si>
    <t>本年拨款</t>
  </si>
  <si>
    <t>其中：本次下达</t>
  </si>
  <si>
    <t>□景洪市社会治安综合保险经费</t>
  </si>
  <si>
    <t>312 民生类</t>
  </si>
  <si>
    <t>532801210000000017566</t>
  </si>
  <si>
    <t>○综治维稳、反邪、扫黑除恶、平安创建、防范非法集资工作经费</t>
  </si>
  <si>
    <t>311 专项业务类</t>
  </si>
  <si>
    <t>532801221100000400334</t>
  </si>
  <si>
    <t>30202</t>
  </si>
  <si>
    <t>印刷费</t>
  </si>
  <si>
    <t>30214</t>
  </si>
  <si>
    <t>租赁费</t>
  </si>
  <si>
    <t>30216</t>
  </si>
  <si>
    <t>培训费</t>
  </si>
  <si>
    <t>30226</t>
  </si>
  <si>
    <t>劳务费</t>
  </si>
  <si>
    <t>30309</t>
  </si>
  <si>
    <t>奖励金</t>
  </si>
  <si>
    <t>上级补助等自有资金工作经费</t>
  </si>
  <si>
    <t>532801221100000875881</t>
  </si>
  <si>
    <t>□新建景洪市综治视频会议系统资金</t>
  </si>
  <si>
    <t>532801231100001443323</t>
  </si>
  <si>
    <t>□景洪市雪亮工程电子政务网通信链路服务经费</t>
  </si>
  <si>
    <t>532801231100001443430</t>
  </si>
  <si>
    <t>□2024年中秋节慰问活动经费</t>
  </si>
  <si>
    <t>532801241100003165041</t>
  </si>
  <si>
    <t>预算05-2表</t>
  </si>
  <si>
    <t>单位名称、项目名称</t>
  </si>
  <si>
    <t>项目年度绩效目标</t>
  </si>
  <si>
    <t>一级指标</t>
  </si>
  <si>
    <t>二级指标</t>
  </si>
  <si>
    <t>三级指标</t>
  </si>
  <si>
    <t>指标性质</t>
  </si>
  <si>
    <t>指标值</t>
  </si>
  <si>
    <t>度量单位</t>
  </si>
  <si>
    <t>指标属性</t>
  </si>
  <si>
    <t>指标内容</t>
  </si>
  <si>
    <t>2025年通过开展社会治安综合保险工作，为全市135000户景洪市辖区常住居民户及辖区内精神病人购买社会综合保险，使全市社会治安类保险覆盖率达到100%。使基层治安防控网络建设得到进一步加强，切实矛盾纠纷和治安问题解决在基层，化解在萌芽状态。</t>
  </si>
  <si>
    <t>产出指标</t>
  </si>
  <si>
    <t>数量指标</t>
  </si>
  <si>
    <t>景洪市常住人口保险覆盖率</t>
  </si>
  <si>
    <t>=</t>
  </si>
  <si>
    <t>100</t>
  </si>
  <si>
    <t>%</t>
  </si>
  <si>
    <t>定量指标</t>
  </si>
  <si>
    <t>保险覆盖率=保险覆盖人口/常住人口数</t>
  </si>
  <si>
    <t>质量指标</t>
  </si>
  <si>
    <t>赔付准确性</t>
  </si>
  <si>
    <t>是否严格按照赔付标准进行赔付审批</t>
  </si>
  <si>
    <t>时效指标</t>
  </si>
  <si>
    <t>赔付及时性</t>
  </si>
  <si>
    <t>0</t>
  </si>
  <si>
    <t>天</t>
  </si>
  <si>
    <t>评价保险赔付的及时情况,小于等于10万元赔付时限为1-2天，大于10万元赔付时限为5-7天。</t>
  </si>
  <si>
    <t>效益指标</t>
  </si>
  <si>
    <t>社会效益</t>
  </si>
  <si>
    <t>群体性上访事件</t>
  </si>
  <si>
    <t>次</t>
  </si>
  <si>
    <t>发生保障内容所涉及的公共安全问题后，由此发生的上访事件次数。</t>
  </si>
  <si>
    <t>保险赔付率</t>
  </si>
  <si>
    <t>保险赔付率=实际赔付数/符合赔付条件数</t>
  </si>
  <si>
    <t>满意度指标</t>
  </si>
  <si>
    <t>服务对象满意度</t>
  </si>
  <si>
    <t>景洪市常住人口满意度</t>
  </si>
  <si>
    <t>&gt;</t>
  </si>
  <si>
    <t>90</t>
  </si>
  <si>
    <t>景洪市2024年安全感满意度调查情况</t>
  </si>
  <si>
    <t>2025年是“十四五”规划的收官之年，也是“十五五”规划之年，做好政法工作具有重大意义。全市政法机关要认清形势，理清工作思路，紧紧围绕推进政法工作现代化这条主线，牢牢抓住建设更高水平平安景洪、法治景洪建设这两个重点，扎实推进政法各项工作，确保全年全市政法工作再进位、再提升。</t>
  </si>
  <si>
    <t>制作宣传展板数</t>
  </si>
  <si>
    <t>&lt;=</t>
  </si>
  <si>
    <t>块</t>
  </si>
  <si>
    <t>反映宣传展板等制作情况。</t>
  </si>
  <si>
    <t>制作横幅数</t>
  </si>
  <si>
    <t>10</t>
  </si>
  <si>
    <t>条</t>
  </si>
  <si>
    <t>反映横幅制作情况。</t>
  </si>
  <si>
    <t>制作宣传单数</t>
  </si>
  <si>
    <t>20000</t>
  </si>
  <si>
    <t>份</t>
  </si>
  <si>
    <t>反映宣传单制作情况。</t>
  </si>
  <si>
    <t>宣传资料制作发布率</t>
  </si>
  <si>
    <t>反映宣传资料制作发布情况。宣传资料制作发布率=已制作发布宣传资料份数/计划完成发布宣传资料份数*100%。</t>
  </si>
  <si>
    <t>群众宣传普及率</t>
  </si>
  <si>
    <t>&gt;=</t>
  </si>
  <si>
    <t>60</t>
  </si>
  <si>
    <t>反映群众宣传普及情况，群众宣传普及率=受访人群中知道打击走私知识人数/有效受访总人数*100#</t>
  </si>
  <si>
    <t>宣传活动满意度</t>
  </si>
  <si>
    <t>80</t>
  </si>
  <si>
    <t>反映社会公众对宣传活动的整体满意度。宣传活动满意度=调查问卷中对宣传活动满意的人数/问卷调查人数*100%</t>
  </si>
  <si>
    <t>覆盖面积</t>
  </si>
  <si>
    <t>评价工作是否覆盖全市14个乡镇、街道、农场</t>
  </si>
  <si>
    <t>综治维稳干部、政治轮训培训次数</t>
  </si>
  <si>
    <t>开展综治维稳干部、政治轮训培训1次</t>
  </si>
  <si>
    <t>综治维稳干部、政治轮训培训人数</t>
  </si>
  <si>
    <t>人</t>
  </si>
  <si>
    <t>参与综治维稳干部、政治轮训培训60人</t>
  </si>
  <si>
    <t>宣传次数</t>
  </si>
  <si>
    <t>开展宣传活动1次</t>
  </si>
  <si>
    <t>民众反馈意见处置情况</t>
  </si>
  <si>
    <t>是否有效解决或协调处理民众反馈的相关意见建议</t>
  </si>
  <si>
    <t>全市社会安全稳定</t>
  </si>
  <si>
    <t>重要时间节点集体性上访事件发生数量和处置情况</t>
  </si>
  <si>
    <t>全市人民群众安全感满意度</t>
  </si>
  <si>
    <t>景洪市2024年群众安全感满意度调查情况</t>
  </si>
  <si>
    <t>根据《中共西双版纳州委政法委员会西双版纳州公共安全视频监控建设联网应用项目合同书》、《西双版纳州公共安全视频监控建设联网应用项目景洪市政法委合同》、《西双版纳州公共安全视频监控建设联网应用项目景洪市部分增补合同》、《关于支付景洪市雪亮工程电子政务网费用的请示》文件，按照“以网格化为基础、信息化为支撑、组团式服务为载体，将各级综治中心建设成为社会治安分析研判中心、网格化服务管理中心及视频会议中心，实现综治信息互联互通，综治资源整合共享、综治工作协调联动”的总体要求，树立全州一盘棋的意识，在州委政法委的统筹下，有序推进市、乡、村三级综治中心建设，做到组织机构健全、机制制度规范、人员设施保障到位，确保按期完成建设任务，综治中心作用有效发挥。</t>
  </si>
  <si>
    <t>电子政务网通信链路维护时长</t>
  </si>
  <si>
    <t>1.00</t>
  </si>
  <si>
    <t>年</t>
  </si>
  <si>
    <t>反映维护电子政务网通信链路情况。</t>
  </si>
  <si>
    <t>电子政务网通信链路使用率</t>
  </si>
  <si>
    <t>反映电子政务网通信链路使用频率情况。</t>
  </si>
  <si>
    <t>信息数据安全</t>
  </si>
  <si>
    <t>反映电子政务网通信信息相关数据安全的保障情况。</t>
  </si>
  <si>
    <t>使用电子政务网通信链路条数</t>
  </si>
  <si>
    <t>170</t>
  </si>
  <si>
    <t>反映使用电子政务网通信链路数量情况。</t>
  </si>
  <si>
    <t>可持续影响</t>
  </si>
  <si>
    <t>电子政务网通信链路正常使用年限</t>
  </si>
  <si>
    <t>反映电子政务网通信链路正常使用期限。</t>
  </si>
  <si>
    <t>使用人员满意度度</t>
  </si>
  <si>
    <t>反映使用对象对信息系统使用的满意度。
使用人员满意度=（对信息系统满意的使用人员/问卷调查人数）*100%</t>
  </si>
  <si>
    <t>根据西双版纳州《关于全面加强公共安全视频监控建设联网应用工作实施方案》（西政办函〔2018〕112号）、《关于推进全州综治中心实体化规范化运行的方案》、《关于新建景洪市综治视频会议系统的请示》（景政法〔2022〕74号）、《景洪市财政局关于&lt;新建景洪市综治视频会议系统的请示&gt;的意见》（景财便笺〔2022〕414号）要求，新增2个街道办及社区（村委会）补充建设综治视频会议系统，能实现全市乡镇（街道）、农场社区综治视频会议系统的全覆盖，实现综治信息互联互通。在市委政法委的统筹下，有序推进市、乡、村三级综治视频会议系统建设，做到组织机构健全、机制制度规范、人员设施保障到位，确保按期完成建设任务，综治视频会议系统作用有效发挥。</t>
  </si>
  <si>
    <t>2024年建设综治视频会议系统数</t>
  </si>
  <si>
    <t>8.00</t>
  </si>
  <si>
    <t>个</t>
  </si>
  <si>
    <t>反映建设综治视频会议系统数量情况。</t>
  </si>
  <si>
    <t>建设综治视频会议系统数</t>
  </si>
  <si>
    <t>8</t>
  </si>
  <si>
    <t>综治视频会议系统使用率</t>
  </si>
  <si>
    <t>反映综治视频会议系统使用频率情况。</t>
  </si>
  <si>
    <t>反映信息系统相关数据安全的保障情况。</t>
  </si>
  <si>
    <t>保障综治视频会议系统运行率</t>
  </si>
  <si>
    <t>反映保障综治视频会议系统运行情况。</t>
  </si>
  <si>
    <t>系统正常运行时长</t>
  </si>
  <si>
    <t>反映信息系统全年正常运行时间情况。</t>
  </si>
  <si>
    <t>反映使用对象对综治视频会议系统使用的满意度。
使用人员满意度=（对综治视频会议系统满意的使用人员/问卷调查人数）*100%</t>
  </si>
  <si>
    <t>根据《关于给予保障景洪市强边固防工作经费的请示》、《关于2024年中秋节慰问经费的请示》等精神，为体现党委政府对一线值守人员的关心关爱，计划于2024年中秋节，对全市49座联防所、56个卡点进行慰问。通过在中秋节期间对坚守一线的执勤人员进行慰问，把温暖祝福送到基层，让坚守一线的工作人员切实感受到党和政府的关爱，进一步增强大家坚守边境的责任心和驻边使命感。</t>
  </si>
  <si>
    <t>慰问联防所数量</t>
  </si>
  <si>
    <t>49</t>
  </si>
  <si>
    <t>反映慰问联防所数量情况。</t>
  </si>
  <si>
    <t>慰问执勤卡点数量</t>
  </si>
  <si>
    <t>56</t>
  </si>
  <si>
    <t>反映慰问执勤卡点数量情况。</t>
  </si>
  <si>
    <t>慰问标准</t>
  </si>
  <si>
    <t>300</t>
  </si>
  <si>
    <t>元</t>
  </si>
  <si>
    <t>反之慰问每个联防所、执勤卡点标准情况。</t>
  </si>
  <si>
    <t>慰问对象准确率</t>
  </si>
  <si>
    <t>反映中秋节慰问对象准确情况。</t>
  </si>
  <si>
    <t>慰问工作完成时间</t>
  </si>
  <si>
    <t>反映慰问工作完成天数情况，2024年中秋节期间（9月11日至9月17日）完成慰问49个联防所和59个执勤卡点任务。</t>
  </si>
  <si>
    <t>边境地区安全形势</t>
  </si>
  <si>
    <t>良好</t>
  </si>
  <si>
    <t>定性指标</t>
  </si>
  <si>
    <t>反映边境地区安全形势稳定情况。</t>
  </si>
  <si>
    <t>被慰问对象满意度</t>
  </si>
  <si>
    <t>95</t>
  </si>
  <si>
    <t>反映对被慰问对象满意度情况。</t>
  </si>
  <si>
    <t>预算06表</t>
  </si>
  <si>
    <t>政府性基金预算支出预算表</t>
  </si>
  <si>
    <t>本年政府性基金预算支出</t>
  </si>
  <si>
    <t>说明：本单位无此公开事项。</t>
  </si>
  <si>
    <t>预算07表</t>
  </si>
  <si>
    <t>预算项目</t>
  </si>
  <si>
    <t>采购项目</t>
  </si>
  <si>
    <t>采购品目</t>
  </si>
  <si>
    <t>计量
单位</t>
  </si>
  <si>
    <t>数量</t>
  </si>
  <si>
    <t>面向中小企业预留资金</t>
  </si>
  <si>
    <t>政府性
基金</t>
  </si>
  <si>
    <t>国有资本经营收益</t>
  </si>
  <si>
    <t>财政专户管理的收入</t>
  </si>
  <si>
    <t>台式电脑</t>
  </si>
  <si>
    <t>A02010105 台式计算机</t>
  </si>
  <si>
    <t>打印机</t>
  </si>
  <si>
    <t>A02021004 A4彩色打印机</t>
  </si>
  <si>
    <t>办公椅</t>
  </si>
  <si>
    <t>A05010301 办公椅</t>
  </si>
  <si>
    <t>印刷品</t>
  </si>
  <si>
    <t>C2309019999 其他印刷服务</t>
  </si>
  <si>
    <t>公务用车保险费</t>
  </si>
  <si>
    <t>C1804010201 机动车保险服务</t>
  </si>
  <si>
    <t>公务用车维修（护）费</t>
  </si>
  <si>
    <t>C23120301 车辆维修和保养服务</t>
  </si>
  <si>
    <t>公务用车油费</t>
  </si>
  <si>
    <t>C23120302 车辆加油、添加燃料服务</t>
  </si>
  <si>
    <t>复印纸</t>
  </si>
  <si>
    <t>A05040101 复印纸</t>
  </si>
  <si>
    <t>预算08表</t>
  </si>
  <si>
    <t>政府购买服务项目</t>
  </si>
  <si>
    <t>政府购买服务目录</t>
  </si>
  <si>
    <t>预算09-1表</t>
  </si>
  <si>
    <t>2025年对下转移支付预算表</t>
  </si>
  <si>
    <t>单位名称（项目）</t>
  </si>
  <si>
    <t>地区</t>
  </si>
  <si>
    <t>政府性基金</t>
  </si>
  <si>
    <t>预算09-2表</t>
  </si>
  <si>
    <t>2025年对下转移支付绩效目标表</t>
  </si>
  <si>
    <t>预算10表</t>
  </si>
  <si>
    <t>资产类别</t>
  </si>
  <si>
    <t>资产分类代码.名称</t>
  </si>
  <si>
    <t>资产名称</t>
  </si>
  <si>
    <t>计量单位</t>
  </si>
  <si>
    <t>财政部门批复数（元）</t>
  </si>
  <si>
    <t>单价</t>
  </si>
  <si>
    <t>金额</t>
  </si>
  <si>
    <t>A02 设备</t>
  </si>
  <si>
    <t>操作终端</t>
  </si>
  <si>
    <t>套</t>
  </si>
  <si>
    <t>电脑</t>
  </si>
  <si>
    <t>台</t>
  </si>
  <si>
    <t>A02020400 多功能一体机</t>
  </si>
  <si>
    <t>多功能打印机</t>
  </si>
  <si>
    <t>A02080803 视频会议会议室终端</t>
  </si>
  <si>
    <t>视频会议终端</t>
  </si>
  <si>
    <t>A02091001 普通电视设备（电视机）</t>
  </si>
  <si>
    <t>TCL电视</t>
  </si>
  <si>
    <t>A02091206 话筒设备</t>
  </si>
  <si>
    <t>全向麦克风</t>
  </si>
  <si>
    <t>A05 家具和用品</t>
  </si>
  <si>
    <t>把</t>
  </si>
  <si>
    <t>预算11表</t>
  </si>
  <si>
    <t>上级补助</t>
  </si>
  <si>
    <t>预算12表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</si>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</sst>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9"/>
      <color rgb="FF000000"/>
      <name val="宋体"/>
      <charset val="134"/>
    </font>
    <font>
      <sz val="10"/>
      <color rgb="FF000000"/>
      <name val="宋体"/>
      <charset val="134"/>
      <scheme val="minor"/>
    </font>
    <font>
      <sz val="9"/>
      <color rgb="FF000000"/>
      <name val="SimSun"/>
      <charset val="134"/>
    </font>
    <font>
      <b/>
      <sz val="21"/>
      <color rgb="FF000000"/>
      <name val="SimSun"/>
      <charset val="134"/>
    </font>
    <font>
      <sz val="11.25"/>
      <color rgb="FF000000"/>
      <name val="SimSun"/>
      <charset val="134"/>
    </font>
    <font>
      <sz val="9"/>
      <name val="宋体"/>
      <charset val="134"/>
    </font>
    <font>
      <sz val="11.25"/>
      <name val="SimSun"/>
      <charset val="134"/>
    </font>
    <font>
      <sz val="9"/>
      <color rgb="FF000000"/>
      <name val="宋体"/>
      <charset val="134"/>
      <scheme val="minor"/>
    </font>
    <font>
      <b/>
      <sz val="21"/>
      <color rgb="FF000000"/>
      <name val="宋体"/>
      <charset val="134"/>
    </font>
    <font>
      <sz val="11.25"/>
      <name val="宋体"/>
      <charset val="134"/>
    </font>
    <font>
      <sz val="11.25"/>
      <color rgb="FF000000"/>
      <name val="宋体"/>
      <charset val="134"/>
    </font>
    <font>
      <sz val="11.25"/>
      <name val="Microsoft YaHei UI"/>
      <charset val="134"/>
    </font>
    <font>
      <sz val="10"/>
      <color rgb="FF000000"/>
      <name val="宋体"/>
      <charset val="134"/>
    </font>
    <font>
      <sz val="10"/>
      <color rgb="FFFFFFFF"/>
      <name val="宋体"/>
      <charset val="134"/>
      <scheme val="minor"/>
    </font>
    <font>
      <sz val="11"/>
      <color rgb="FF000000"/>
      <name val="SimSun"/>
      <charset val="134"/>
    </font>
    <font>
      <sz val="10"/>
      <color rgb="FF000000"/>
      <name val="SimSun"/>
      <charset val="134"/>
    </font>
    <font>
      <sz val="11.25"/>
      <color rgb="FF000000"/>
      <name val="Calibri"/>
      <charset val="134"/>
    </font>
    <font>
      <sz val="21"/>
      <color rgb="FF000000"/>
      <name val="SimSun"/>
      <charset val="134"/>
    </font>
    <font>
      <b/>
      <sz val="11.25"/>
      <color rgb="FF000000"/>
      <name val="SimSun"/>
      <charset val="134"/>
    </font>
    <font>
      <sz val="9"/>
      <name val="SimSun"/>
      <charset val="134"/>
    </font>
    <font>
      <b/>
      <sz val="9"/>
      <color rgb="FF000000"/>
      <name val="SimSun"/>
      <charset val="134"/>
    </font>
    <font>
      <b/>
      <sz val="9"/>
      <name val="SimSun"/>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49" fontId="5" fillId="0" borderId="7">
      <alignment horizontal="left" vertical="center" wrapText="1"/>
    </xf>
    <xf numFmtId="178" fontId="5" fillId="0" borderId="7">
      <alignment horizontal="right" vertical="center"/>
    </xf>
    <xf numFmtId="179" fontId="5" fillId="0" borderId="7">
      <alignment horizontal="right" vertical="center"/>
    </xf>
    <xf numFmtId="180" fontId="5" fillId="0" borderId="7">
      <alignment horizontal="right" vertical="center"/>
    </xf>
  </cellStyleXfs>
  <cellXfs count="189">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4" fillId="0" borderId="0" xfId="0" applyFont="1" applyAlignment="1" applyProtection="1"/>
    <xf numFmtId="0" fontId="4" fillId="0" borderId="0" xfId="0" applyFont="1" applyAlignment="1">
      <alignment horizontal="right"/>
      <protection locked="0"/>
    </xf>
    <xf numFmtId="0" fontId="4" fillId="0" borderId="1" xfId="0" applyFont="1" applyBorder="1" applyAlignment="1">
      <alignment horizontal="center" vertical="center" wrapTex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lignment horizontal="center"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7" xfId="0" applyFont="1" applyBorder="1" applyAlignment="1">
      <alignment horizontal="center" vertical="center"/>
      <protection locked="0"/>
    </xf>
    <xf numFmtId="49" fontId="5" fillId="0" borderId="7" xfId="53" applyNumberFormat="1" applyFont="1" applyBorder="1" applyProtection="1">
      <alignment horizontal="left" vertical="center" wrapText="1"/>
      <protection locked="0"/>
    </xf>
    <xf numFmtId="178" fontId="5" fillId="0" borderId="7" xfId="0" applyNumberFormat="1" applyFont="1" applyBorder="1" applyAlignment="1">
      <alignment horizontal="right" vertical="center"/>
      <protection locked="0"/>
    </xf>
    <xf numFmtId="49" fontId="5" fillId="0" borderId="7" xfId="53" applyNumberFormat="1" applyFont="1" applyBorder="1" applyAlignment="1" applyProtection="1">
      <alignment horizontal="left" vertical="center" wrapText="1" indent="1"/>
      <protection locked="0"/>
    </xf>
    <xf numFmtId="49" fontId="5" fillId="0" borderId="7" xfId="53" applyNumberFormat="1" applyFont="1" applyBorder="1" applyAlignment="1" applyProtection="1">
      <alignment horizontal="center" vertical="center" wrapText="1"/>
      <protection locked="0"/>
    </xf>
    <xf numFmtId="0" fontId="2" fillId="0" borderId="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4" xfId="0" applyFont="1" applyBorder="1" applyAlignment="1">
      <alignment horizontal="center" vertical="center" wrapText="1"/>
      <protection locked="0"/>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7" xfId="0" applyFont="1" applyBorder="1" applyAlignment="1">
      <alignment horizontal="left" vertical="center" wrapText="1"/>
      <protection locked="0"/>
    </xf>
    <xf numFmtId="0" fontId="0" fillId="0" borderId="0" xfId="0" applyFont="1" applyAlignment="1">
      <alignment horizontal="left" vertical="top"/>
      <protection locked="0"/>
    </xf>
    <xf numFmtId="0" fontId="2" fillId="0" borderId="0" xfId="0" applyFont="1" applyAlignment="1" applyProtection="1">
      <alignment horizontal="right" vertical="center"/>
    </xf>
    <xf numFmtId="0" fontId="3" fillId="0" borderId="0" xfId="0" applyFont="1" applyAlignment="1" applyProtection="1">
      <alignment horizontal="center" vertical="center" wrapText="1"/>
    </xf>
    <xf numFmtId="0" fontId="4" fillId="0" borderId="0" xfId="0" applyFont="1" applyAlignment="1" applyProtection="1">
      <alignment horizontal="left" vertical="center"/>
    </xf>
    <xf numFmtId="0" fontId="6" fillId="0" borderId="0" xfId="0" applyFont="1">
      <alignment vertical="top"/>
      <protection locked="0"/>
    </xf>
    <xf numFmtId="0" fontId="4" fillId="0" borderId="0" xfId="0" applyFont="1" applyAlignment="1" applyProtection="1">
      <alignment horizontal="right"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49" fontId="5" fillId="0" borderId="7" xfId="0" applyNumberFormat="1" applyFont="1" applyBorder="1" applyAlignment="1">
      <alignment horizontal="left" vertical="center" wrapText="1"/>
      <protection locked="0"/>
    </xf>
    <xf numFmtId="49" fontId="5" fillId="0" borderId="7" xfId="0" applyNumberFormat="1" applyFont="1" applyBorder="1" applyAlignment="1">
      <alignment horizontal="left" vertical="center" wrapText="1" indent="1"/>
      <protection locked="0"/>
    </xf>
    <xf numFmtId="0" fontId="7" fillId="0" borderId="2"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8" fillId="0" borderId="0" xfId="0" applyFont="1" applyAlignment="1" applyProtection="1">
      <alignment horizontal="center" vertical="center"/>
    </xf>
    <xf numFmtId="0" fontId="8" fillId="0" borderId="0" xfId="0" applyFont="1" applyAlignment="1">
      <alignment horizontal="center" vertical="center"/>
      <protection locked="0"/>
    </xf>
    <xf numFmtId="0" fontId="9" fillId="0" borderId="0" xfId="0" applyFont="1" applyAlignment="1">
      <alignment horizontal="left" vertical="center"/>
      <protection locked="0"/>
    </xf>
    <xf numFmtId="0" fontId="9" fillId="0" borderId="0" xfId="0" applyFont="1" applyAlignment="1" applyProtection="1">
      <alignment vertical="center"/>
    </xf>
    <xf numFmtId="0" fontId="9" fillId="0" borderId="0" xfId="0" applyFont="1">
      <alignment vertical="top"/>
      <protection locked="0"/>
    </xf>
    <xf numFmtId="0" fontId="10" fillId="0" borderId="7" xfId="0" applyFont="1" applyBorder="1" applyAlignment="1" applyProtection="1">
      <alignment horizontal="center" vertical="center" wrapText="1"/>
    </xf>
    <xf numFmtId="0" fontId="10" fillId="0" borderId="7" xfId="0" applyFont="1" applyBorder="1" applyAlignment="1">
      <alignment horizontal="center" vertical="center"/>
      <protection locked="0"/>
    </xf>
    <xf numFmtId="0" fontId="10" fillId="0" borderId="7" xfId="0" applyFont="1" applyBorder="1" applyAlignment="1" applyProtection="1">
      <alignment horizontal="center" vertical="center"/>
    </xf>
    <xf numFmtId="0" fontId="0" fillId="0" borderId="7" xfId="0" applyFont="1" applyBorder="1" applyAlignment="1" applyProtection="1">
      <alignment horizontal="left" vertical="center" wrapText="1"/>
    </xf>
    <xf numFmtId="0" fontId="0" fillId="0" borderId="7" xfId="0" applyFont="1" applyBorder="1" applyAlignment="1" applyProtection="1">
      <alignment vertical="center" wrapText="1"/>
    </xf>
    <xf numFmtId="0" fontId="0" fillId="0" borderId="7" xfId="0" applyFont="1" applyBorder="1" applyAlignment="1" applyProtection="1">
      <alignment horizontal="center" vertical="center" wrapText="1"/>
    </xf>
    <xf numFmtId="0" fontId="0" fillId="0" borderId="7" xfId="0" applyFont="1" applyBorder="1" applyAlignment="1">
      <alignment horizontal="center" vertical="center"/>
      <protection locked="0"/>
    </xf>
    <xf numFmtId="0" fontId="0" fillId="0" borderId="7" xfId="0" applyFont="1" applyBorder="1" applyAlignment="1">
      <alignment horizontal="left" vertical="center" wrapText="1"/>
      <protection locked="0"/>
    </xf>
    <xf numFmtId="0" fontId="0" fillId="0" borderId="0" xfId="0" applyFont="1" applyAlignment="1">
      <alignment horizontal="right" vertical="center" wrapText="1"/>
      <protection locked="0"/>
    </xf>
    <xf numFmtId="0" fontId="11" fillId="0" borderId="0" xfId="0" applyFont="1">
      <alignment vertical="top"/>
      <protection locked="0"/>
    </xf>
    <xf numFmtId="0" fontId="12" fillId="0" borderId="0" xfId="0" applyFont="1" applyAlignment="1" applyProtection="1"/>
    <xf numFmtId="0" fontId="12" fillId="0" borderId="0" xfId="0" applyFont="1" applyAlignment="1" applyProtection="1">
      <alignment horizontal="right" vertical="center"/>
    </xf>
    <xf numFmtId="0" fontId="8"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wrapText="1"/>
    </xf>
    <xf numFmtId="0" fontId="10" fillId="0" borderId="0" xfId="0" applyFont="1" applyAlignment="1" applyProtection="1">
      <alignment horizontal="right" wrapText="1"/>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4" fillId="0" borderId="0" xfId="0" applyFont="1" applyAlignment="1" applyProtection="1">
      <alignment horizontal="left" vertical="center" wrapText="1"/>
    </xf>
    <xf numFmtId="0" fontId="4" fillId="0" borderId="0" xfId="0" applyFont="1" applyAlignment="1" applyProtection="1">
      <alignment wrapText="1"/>
    </xf>
    <xf numFmtId="0" fontId="4" fillId="0" borderId="0" xfId="0" applyFont="1" applyAlignment="1">
      <alignment vertical="top" wrapText="1"/>
      <protection locked="0"/>
    </xf>
    <xf numFmtId="0" fontId="4" fillId="0" borderId="8" xfId="0" applyFont="1" applyBorder="1" applyAlignment="1" applyProtection="1">
      <alignment horizontal="center" vertical="center" wrapText="1"/>
    </xf>
    <xf numFmtId="0" fontId="4" fillId="0" borderId="8" xfId="0" applyFont="1" applyBorder="1" applyAlignment="1">
      <alignment horizontal="center" vertical="center" wrapText="1"/>
      <protection locked="0"/>
    </xf>
    <xf numFmtId="0" fontId="4" fillId="0" borderId="9" xfId="0" applyFont="1" applyBorder="1" applyAlignment="1" applyProtection="1">
      <alignment horizontal="center" vertical="center" wrapText="1"/>
    </xf>
    <xf numFmtId="0" fontId="4" fillId="0" borderId="9" xfId="0" applyFont="1" applyBorder="1" applyAlignment="1">
      <alignment horizontal="center" vertical="center" wrapText="1"/>
      <protection locked="0"/>
    </xf>
    <xf numFmtId="0" fontId="4" fillId="0" borderId="10" xfId="0" applyFont="1" applyBorder="1" applyAlignment="1" applyProtection="1">
      <alignment horizontal="center" vertical="center" wrapText="1"/>
    </xf>
    <xf numFmtId="0" fontId="4" fillId="0" borderId="10" xfId="0" applyFont="1" applyBorder="1" applyAlignment="1">
      <alignment horizontal="center" vertical="center" wrapText="1"/>
      <protection locked="0"/>
    </xf>
    <xf numFmtId="3" fontId="4" fillId="0" borderId="6" xfId="0" applyNumberFormat="1"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7" fillId="0" borderId="0" xfId="0" applyFont="1" applyAlignment="1">
      <alignment horizontal="right" vertical="center"/>
      <protection locked="0"/>
    </xf>
    <xf numFmtId="0" fontId="7" fillId="0" borderId="0" xfId="0" applyFont="1" applyAlignment="1">
      <alignment horizontal="right" vertical="center" wrapText="1"/>
      <protection locked="0"/>
    </xf>
    <xf numFmtId="0" fontId="2" fillId="0" borderId="0" xfId="0" applyFont="1" applyAlignment="1" applyProtection="1">
      <alignment horizontal="right" vertical="center" wrapText="1"/>
    </xf>
    <xf numFmtId="0" fontId="4" fillId="0" borderId="0" xfId="0" applyFont="1" applyAlignment="1">
      <alignment horizontal="right" wrapText="1"/>
      <protection locked="0"/>
    </xf>
    <xf numFmtId="0" fontId="4" fillId="0" borderId="0" xfId="0" applyFont="1" applyAlignment="1" applyProtection="1">
      <alignment horizontal="right" wrapText="1"/>
    </xf>
    <xf numFmtId="0" fontId="4" fillId="0" borderId="12" xfId="0" applyFont="1" applyBorder="1" applyAlignment="1" applyProtection="1">
      <alignment horizontal="center" vertical="center" wrapText="1"/>
    </xf>
    <xf numFmtId="0" fontId="4" fillId="0" borderId="7" xfId="0" applyFont="1" applyBorder="1" applyAlignment="1">
      <alignment horizontal="center" vertical="center" wrapText="1"/>
      <protection locked="0"/>
    </xf>
    <xf numFmtId="0" fontId="4" fillId="0" borderId="10" xfId="0" applyFont="1" applyBorder="1" applyAlignment="1" applyProtection="1">
      <alignment horizontal="center" vertical="center"/>
    </xf>
    <xf numFmtId="0" fontId="4" fillId="0" borderId="10" xfId="0" applyFont="1" applyBorder="1" applyAlignment="1">
      <alignment horizontal="center" vertical="center"/>
      <protection locked="0"/>
    </xf>
    <xf numFmtId="0" fontId="7" fillId="0" borderId="10" xfId="0" applyFont="1" applyBorder="1" applyAlignment="1" applyProtection="1">
      <alignment horizontal="left" vertical="center" wrapText="1"/>
    </xf>
    <xf numFmtId="180" fontId="5" fillId="0" borderId="7" xfId="0" applyNumberFormat="1" applyFont="1" applyBorder="1" applyAlignment="1">
      <alignment horizontal="right" vertical="center"/>
      <protection locked="0"/>
    </xf>
    <xf numFmtId="49" fontId="5" fillId="0" borderId="7" xfId="53" applyNumberFormat="1" applyFont="1" applyBorder="1" applyAlignment="1" applyProtection="1">
      <alignment horizontal="left" vertical="center" wrapText="1" indent="2"/>
      <protection locked="0"/>
    </xf>
    <xf numFmtId="180" fontId="5" fillId="0" borderId="7" xfId="56" applyNumberFormat="1" applyFont="1" applyBorder="1" applyProtection="1">
      <alignment horizontal="right" vertical="center"/>
      <protection locked="0"/>
    </xf>
    <xf numFmtId="0" fontId="2" fillId="0" borderId="10" xfId="0" applyFont="1" applyBorder="1" applyAlignment="1" applyProtection="1">
      <alignment horizontal="center" vertical="center"/>
    </xf>
    <xf numFmtId="0" fontId="4" fillId="0" borderId="0" xfId="0" applyFont="1" applyAlignment="1" applyProtection="1">
      <alignment horizontal="right"/>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4" fillId="0" borderId="1" xfId="0" applyFont="1" applyBorder="1" applyAlignment="1">
      <alignment horizontal="center" vertical="center"/>
      <protection locked="0"/>
    </xf>
    <xf numFmtId="49" fontId="4" fillId="0" borderId="8" xfId="0" applyNumberFormat="1" applyFont="1" applyBorder="1" applyAlignment="1">
      <alignment horizontal="center" vertical="center" wrapText="1"/>
      <protection locked="0"/>
    </xf>
    <xf numFmtId="0" fontId="4" fillId="0" borderId="8" xfId="0" applyFont="1" applyBorder="1" applyAlignment="1">
      <alignment horizontal="center" vertical="center"/>
      <protection locked="0"/>
    </xf>
    <xf numFmtId="0" fontId="4" fillId="0" borderId="6" xfId="0" applyFont="1" applyBorder="1" applyAlignment="1">
      <alignment horizontal="center" vertical="center"/>
      <protection locked="0"/>
    </xf>
    <xf numFmtId="49" fontId="4" fillId="0" borderId="10" xfId="0" applyNumberFormat="1" applyFont="1" applyBorder="1" applyAlignment="1">
      <alignment horizontal="center" vertical="center" wrapText="1"/>
      <protection locked="0"/>
    </xf>
    <xf numFmtId="49" fontId="4" fillId="0" borderId="10" xfId="0" applyNumberFormat="1" applyFont="1" applyBorder="1" applyAlignment="1">
      <alignment horizontal="center" vertical="center"/>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4" fillId="0" borderId="0" xfId="0" applyFont="1" applyAlignment="1" applyProtection="1">
      <alignment vertical="center"/>
    </xf>
    <xf numFmtId="0" fontId="2" fillId="0" borderId="0" xfId="0" applyFont="1" applyAlignment="1">
      <alignment horizontal="right" vertical="center" wrapText="1"/>
      <protection locked="0"/>
    </xf>
    <xf numFmtId="0" fontId="1" fillId="0" borderId="0" xfId="0" applyFont="1" applyProtection="1">
      <alignment vertical="top"/>
    </xf>
    <xf numFmtId="0" fontId="14" fillId="0" borderId="1" xfId="0" applyFont="1" applyBorder="1" applyAlignment="1">
      <alignment horizontal="center" vertical="center" wrapText="1"/>
      <protection locked="0"/>
    </xf>
    <xf numFmtId="0" fontId="14" fillId="0" borderId="1" xfId="0" applyFont="1" applyBorder="1" applyAlignment="1" applyProtection="1">
      <alignment horizontal="center" vertical="center" wrapText="1"/>
    </xf>
    <xf numFmtId="0" fontId="14" fillId="0" borderId="5" xfId="0" applyFont="1" applyBorder="1" applyAlignment="1">
      <alignment horizontal="center" vertical="center" wrapText="1"/>
      <protection locked="0"/>
    </xf>
    <xf numFmtId="0" fontId="14" fillId="0" borderId="5" xfId="0" applyFont="1" applyBorder="1" applyAlignment="1" applyProtection="1">
      <alignment horizontal="center" vertical="center" wrapText="1"/>
    </xf>
    <xf numFmtId="0" fontId="14" fillId="0" borderId="6" xfId="0" applyFont="1" applyBorder="1" applyAlignment="1">
      <alignment horizontal="center" vertical="center" wrapText="1"/>
      <protection locked="0"/>
    </xf>
    <xf numFmtId="0" fontId="14" fillId="0" borderId="6" xfId="0" applyFont="1" applyBorder="1" applyAlignment="1" applyProtection="1">
      <alignment horizontal="center" vertical="center" wrapText="1"/>
    </xf>
    <xf numFmtId="3" fontId="15" fillId="0" borderId="7" xfId="0" applyNumberFormat="1" applyFont="1" applyBorder="1" applyAlignment="1" applyProtection="1">
      <alignment horizontal="center" vertical="center"/>
    </xf>
    <xf numFmtId="0" fontId="16" fillId="0" borderId="0" xfId="0" applyFont="1" applyAlignment="1" applyProtection="1"/>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6" fillId="0" borderId="0" xfId="0" applyFont="1" applyProtection="1">
      <alignment vertical="top"/>
    </xf>
    <xf numFmtId="0" fontId="1" fillId="0" borderId="0" xfId="0" applyFont="1">
      <alignment vertical="top"/>
      <protection locked="0"/>
    </xf>
    <xf numFmtId="49" fontId="1" fillId="0" borderId="0" xfId="0" applyNumberFormat="1" applyFont="1" applyAlignment="1">
      <protection locked="0"/>
    </xf>
    <xf numFmtId="0" fontId="3" fillId="0" borderId="0" xfId="0" applyFont="1" applyAlignment="1">
      <alignment horizontal="center" vertical="center"/>
      <protection locked="0"/>
    </xf>
    <xf numFmtId="0" fontId="4" fillId="0" borderId="0" xfId="0" applyFont="1" applyAlignment="1">
      <protection locked="0"/>
    </xf>
    <xf numFmtId="0" fontId="4" fillId="0" borderId="2" xfId="0" applyFont="1" applyBorder="1" applyAlignment="1">
      <alignment horizontal="center" vertical="center"/>
      <protection locked="0"/>
    </xf>
    <xf numFmtId="0" fontId="4" fillId="0" borderId="5" xfId="0" applyFont="1" applyBorder="1" applyAlignment="1">
      <alignment horizontal="center" vertical="center"/>
      <protection locked="0"/>
    </xf>
    <xf numFmtId="3" fontId="4" fillId="0" borderId="7" xfId="0" applyNumberFormat="1" applyFont="1" applyBorder="1" applyAlignment="1">
      <alignment horizontal="center" vertical="center"/>
      <protection locked="0"/>
    </xf>
    <xf numFmtId="0" fontId="4" fillId="0" borderId="3" xfId="0" applyFont="1" applyBorder="1" applyAlignment="1">
      <alignment horizontal="center" vertical="center"/>
      <protection locked="0"/>
    </xf>
    <xf numFmtId="0" fontId="4" fillId="0" borderId="4" xfId="0" applyFont="1" applyBorder="1" applyAlignment="1">
      <alignment horizontal="center" vertical="center"/>
      <protection locked="0"/>
    </xf>
    <xf numFmtId="0" fontId="4" fillId="0" borderId="2"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4" fillId="0" borderId="0" xfId="0" applyFont="1">
      <alignment vertical="top"/>
      <protection locked="0"/>
    </xf>
    <xf numFmtId="0" fontId="1" fillId="0" borderId="0" xfId="0" applyFont="1" applyAlignment="1" applyProtection="1">
      <alignment horizontal="center" wrapText="1"/>
    </xf>
    <xf numFmtId="0" fontId="7" fillId="0" borderId="0" xfId="0" applyFont="1" applyAlignment="1" applyProtection="1"/>
    <xf numFmtId="0" fontId="2" fillId="0" borderId="0" xfId="0" applyFont="1" applyAlignment="1" applyProtection="1">
      <alignment horizontal="right" wrapText="1"/>
    </xf>
    <xf numFmtId="0" fontId="17" fillId="0" borderId="0" xfId="0" applyFont="1" applyAlignment="1" applyProtection="1">
      <alignment horizontal="center" vertical="center" wrapText="1"/>
    </xf>
    <xf numFmtId="0" fontId="4" fillId="0" borderId="0" xfId="0" applyFont="1" applyAlignment="1">
      <alignment horizontal="left" vertical="center" wrapText="1"/>
      <protection locked="0"/>
    </xf>
    <xf numFmtId="0" fontId="1" fillId="0" borderId="0" xfId="0" applyFont="1" applyAlignment="1" applyProtection="1">
      <alignment horizontal="right" vertical="center"/>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49" fontId="4"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2" fillId="0" borderId="7" xfId="0" applyFont="1" applyBorder="1" applyAlignment="1" applyProtection="1">
      <alignment vertical="center"/>
    </xf>
    <xf numFmtId="49" fontId="19" fillId="0" borderId="7" xfId="53" applyNumberFormat="1" applyFont="1" applyBorder="1" applyProtection="1">
      <alignment horizontal="left" vertical="center" wrapText="1"/>
      <protection locked="0"/>
    </xf>
    <xf numFmtId="178" fontId="5" fillId="0" borderId="7" xfId="54" applyNumberFormat="1" applyFont="1" applyBorder="1" applyProtection="1">
      <alignment horizontal="right" vertical="center"/>
      <protection locked="0"/>
    </xf>
    <xf numFmtId="0" fontId="2" fillId="0" borderId="7" xfId="0" applyFont="1" applyBorder="1" applyAlignment="1">
      <alignment vertical="center"/>
      <protection locked="0"/>
    </xf>
    <xf numFmtId="0" fontId="20" fillId="0" borderId="7" xfId="0" applyFont="1" applyBorder="1" applyAlignment="1" applyProtection="1">
      <alignment horizontal="center" vertical="center"/>
    </xf>
    <xf numFmtId="0" fontId="20" fillId="0" borderId="7" xfId="0" applyFont="1" applyBorder="1" applyAlignment="1" applyProtection="1">
      <alignment vertical="center"/>
    </xf>
    <xf numFmtId="0" fontId="2" fillId="0" borderId="7" xfId="0" applyFont="1" applyBorder="1" applyAlignment="1" applyProtection="1">
      <alignment horizontal="left" vertical="center"/>
    </xf>
    <xf numFmtId="0" fontId="20" fillId="0" borderId="7"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3" fontId="14" fillId="0" borderId="7" xfId="0" applyNumberFormat="1" applyFont="1" applyBorder="1" applyAlignment="1" applyProtection="1">
      <alignment horizontal="center" vertical="center"/>
    </xf>
    <xf numFmtId="0" fontId="14" fillId="0" borderId="7" xfId="0" applyFont="1" applyBorder="1" applyAlignment="1" applyProtection="1">
      <alignment horizontal="center" vertical="center"/>
    </xf>
    <xf numFmtId="0" fontId="0" fillId="0" borderId="0" xfId="0" applyFont="1" applyAlignment="1" applyProtection="1">
      <alignment horizontal="right" vertical="center"/>
    </xf>
    <xf numFmtId="0" fontId="14" fillId="0" borderId="0" xfId="0" applyFont="1" applyAlignment="1" applyProtection="1">
      <alignment horizontal="left" vertical="center"/>
    </xf>
    <xf numFmtId="0" fontId="14" fillId="0" borderId="0" xfId="0" applyFont="1" applyAlignment="1" applyProtection="1"/>
    <xf numFmtId="0" fontId="4" fillId="0" borderId="3" xfId="0" applyFont="1" applyBorder="1" applyAlignment="1">
      <alignment horizontal="center" vertical="center" wrapText="1"/>
      <protection locked="0"/>
    </xf>
    <xf numFmtId="0" fontId="14" fillId="0" borderId="0" xfId="0" applyFont="1" applyAlignment="1">
      <protection locked="0"/>
    </xf>
    <xf numFmtId="0" fontId="22" fillId="0" borderId="0" xfId="0" applyFont="1" applyAlignment="1">
      <protection locked="0"/>
    </xf>
    <xf numFmtId="0" fontId="4" fillId="0" borderId="12" xfId="0" applyFont="1" applyBorder="1" applyAlignment="1" applyProtection="1">
      <alignment horizontal="center" vertical="center"/>
    </xf>
    <xf numFmtId="0" fontId="14" fillId="0" borderId="0" xfId="0" applyFont="1" applyAlignment="1">
      <alignment horizontal="right"/>
      <protection locked="0"/>
    </xf>
    <xf numFmtId="0" fontId="14" fillId="0" borderId="0" xfId="0" applyFont="1" applyAlignment="1" applyProtection="1">
      <alignment horizontal="right" vertical="center"/>
    </xf>
    <xf numFmtId="178" fontId="19" fillId="0" borderId="7" xfId="0" applyNumberFormat="1" applyFont="1" applyBorder="1" applyAlignment="1">
      <alignment horizontal="right" vertical="center"/>
      <protection locked="0"/>
    </xf>
    <xf numFmtId="0" fontId="2" fillId="0" borderId="7" xfId="0" applyFont="1" applyBorder="1" applyAlignment="1">
      <alignment horizontal="left" vertical="center"/>
      <protection locked="0"/>
    </xf>
    <xf numFmtId="0" fontId="19" fillId="0" borderId="7" xfId="0" applyFont="1" applyBorder="1" applyAlignment="1">
      <alignment horizontal="left" vertical="center"/>
      <protection locked="0"/>
    </xf>
    <xf numFmtId="0" fontId="19" fillId="0" borderId="6" xfId="0" applyFont="1" applyBorder="1" applyAlignment="1">
      <alignment horizontal="left" vertical="center"/>
      <protection locked="0"/>
    </xf>
    <xf numFmtId="0" fontId="20" fillId="0" borderId="6" xfId="0" applyFont="1" applyBorder="1" applyAlignment="1" applyProtection="1">
      <alignment horizontal="center" vertical="center"/>
    </xf>
    <xf numFmtId="0" fontId="2" fillId="0" borderId="6" xfId="0" applyFont="1" applyBorder="1" applyAlignment="1" applyProtection="1">
      <alignment horizontal="left" vertical="center"/>
    </xf>
    <xf numFmtId="0" fontId="20" fillId="0" borderId="6"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showZeros="0" tabSelected="1" workbookViewId="0">
      <pane ySplit="1" topLeftCell="A2" activePane="bottomLeft" state="frozen"/>
      <selection/>
      <selection pane="bottomLeft" activeCell="A21" sqref="A21"/>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102" t="s">
        <v>0</v>
      </c>
    </row>
    <row r="2" ht="36" customHeight="1" spans="1:4">
      <c r="A2" s="4" t="str">
        <f>"2025"&amp;"年部门财务收支预算总表"</f>
        <v>2025年部门财务收支预算总表</v>
      </c>
      <c r="B2" s="4"/>
      <c r="C2" s="4"/>
      <c r="D2" s="4"/>
    </row>
    <row r="3" ht="24" customHeight="1" spans="1:4">
      <c r="A3" s="174" t="str">
        <f>"单位名称："&amp;"中国共产党景洪市委政法委员会"</f>
        <v>单位名称：中国共产党景洪市委政法委员会</v>
      </c>
      <c r="B3" s="174"/>
      <c r="C3" s="161"/>
      <c r="D3" s="181" t="s">
        <v>1</v>
      </c>
    </row>
    <row r="4" ht="19.5" customHeight="1" spans="1:4">
      <c r="A4" s="125" t="s">
        <v>2</v>
      </c>
      <c r="B4" s="127"/>
      <c r="C4" s="125" t="s">
        <v>3</v>
      </c>
      <c r="D4" s="127"/>
    </row>
    <row r="5" ht="19.5" customHeight="1" spans="1:4">
      <c r="A5" s="124" t="s">
        <v>4</v>
      </c>
      <c r="B5" s="124" t="s">
        <v>5</v>
      </c>
      <c r="C5" s="124" t="s">
        <v>6</v>
      </c>
      <c r="D5" s="26" t="s">
        <v>5</v>
      </c>
    </row>
    <row r="6" ht="19.5" customHeight="1" spans="1:4">
      <c r="A6" s="133"/>
      <c r="B6" s="133"/>
      <c r="C6" s="133"/>
      <c r="D6" s="28"/>
    </row>
    <row r="7" ht="20.25" customHeight="1" spans="1:4">
      <c r="A7" s="168" t="s">
        <v>7</v>
      </c>
      <c r="B7" s="182">
        <v>7373749.59</v>
      </c>
      <c r="C7" s="168" t="str">
        <f>"一"&amp;"、"&amp;"一般公共服务支出"</f>
        <v>一、一般公共服务支出</v>
      </c>
      <c r="D7" s="182">
        <v>7300447.72</v>
      </c>
    </row>
    <row r="8" ht="20.25" customHeight="1" spans="1:4">
      <c r="A8" s="168" t="s">
        <v>8</v>
      </c>
      <c r="B8" s="182"/>
      <c r="C8" s="168" t="str">
        <f>"二"&amp;"、"&amp;"社会保障和就业支出"</f>
        <v>二、社会保障和就业支出</v>
      </c>
      <c r="D8" s="182">
        <v>356410.72</v>
      </c>
    </row>
    <row r="9" ht="20.25" customHeight="1" spans="1:4">
      <c r="A9" s="168" t="s">
        <v>9</v>
      </c>
      <c r="B9" s="182"/>
      <c r="C9" s="168" t="str">
        <f>"三"&amp;"、"&amp;"卫生健康支出"</f>
        <v>三、卫生健康支出</v>
      </c>
      <c r="D9" s="182">
        <v>306309.83</v>
      </c>
    </row>
    <row r="10" ht="21.75" customHeight="1" spans="1:4">
      <c r="A10" s="168" t="s">
        <v>10</v>
      </c>
      <c r="B10" s="182"/>
      <c r="C10" s="168" t="str">
        <f>"四"&amp;"、"&amp;"住房保障支出"</f>
        <v>四、住房保障支出</v>
      </c>
      <c r="D10" s="182">
        <v>290581.32</v>
      </c>
    </row>
    <row r="11" ht="21.75" customHeight="1" spans="1:4">
      <c r="A11" s="168" t="s">
        <v>11</v>
      </c>
      <c r="B11" s="182">
        <v>880000</v>
      </c>
      <c r="C11" s="183"/>
      <c r="D11" s="182"/>
    </row>
    <row r="12" ht="21.75" customHeight="1" spans="1:4">
      <c r="A12" s="184" t="s">
        <v>12</v>
      </c>
      <c r="B12" s="182"/>
      <c r="C12" s="183"/>
      <c r="D12" s="182"/>
    </row>
    <row r="13" ht="20.25" customHeight="1" spans="1:4">
      <c r="A13" s="184" t="s">
        <v>13</v>
      </c>
      <c r="B13" s="182"/>
      <c r="C13" s="183"/>
      <c r="D13" s="182"/>
    </row>
    <row r="14" ht="20.25" customHeight="1" spans="1:4">
      <c r="A14" s="184" t="s">
        <v>14</v>
      </c>
      <c r="B14" s="182"/>
      <c r="C14" s="183"/>
      <c r="D14" s="182"/>
    </row>
    <row r="15" ht="20.25" customHeight="1" spans="1:4">
      <c r="A15" s="185" t="s">
        <v>15</v>
      </c>
      <c r="B15" s="182"/>
      <c r="C15" s="183"/>
      <c r="D15" s="182"/>
    </row>
    <row r="16" ht="20.25" customHeight="1" spans="1:4">
      <c r="A16" s="185" t="s">
        <v>16</v>
      </c>
      <c r="B16" s="182">
        <v>880000</v>
      </c>
      <c r="C16" s="183"/>
      <c r="D16" s="182"/>
    </row>
    <row r="17" ht="20.25" customHeight="1" spans="1:4">
      <c r="A17" s="186" t="s">
        <v>17</v>
      </c>
      <c r="B17" s="170">
        <v>8253749.59</v>
      </c>
      <c r="C17" s="166" t="s">
        <v>18</v>
      </c>
      <c r="D17" s="170">
        <v>8253749.59</v>
      </c>
    </row>
    <row r="18" ht="20.25" customHeight="1" spans="1:4">
      <c r="A18" s="187" t="s">
        <v>19</v>
      </c>
      <c r="B18" s="182"/>
      <c r="C18" s="168" t="s">
        <v>20</v>
      </c>
      <c r="D18" s="182"/>
    </row>
    <row r="19" ht="20.25" customHeight="1" spans="1:4">
      <c r="A19" s="187" t="s">
        <v>21</v>
      </c>
      <c r="B19" s="182"/>
      <c r="C19" s="168" t="s">
        <v>21</v>
      </c>
      <c r="D19" s="182"/>
    </row>
    <row r="20" ht="20.25" customHeight="1" spans="1:4">
      <c r="A20" s="187" t="s">
        <v>22</v>
      </c>
      <c r="B20" s="182"/>
      <c r="C20" s="168" t="s">
        <v>23</v>
      </c>
      <c r="D20" s="182"/>
    </row>
    <row r="21" ht="20.25" customHeight="1" spans="1:4">
      <c r="A21" s="188" t="s">
        <v>24</v>
      </c>
      <c r="B21" s="170">
        <v>8253749.59</v>
      </c>
      <c r="C21" s="166" t="s">
        <v>25</v>
      </c>
      <c r="D21" s="170">
        <v>8253749.59</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pane ySplit="1" topLeftCell="A2" activePane="bottomLeft" state="frozen"/>
      <selection/>
      <selection pane="bottomLeft" activeCell="C23" sqref="C23"/>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99">
        <v>1</v>
      </c>
      <c r="B1" s="100">
        <v>0</v>
      </c>
      <c r="C1" s="99">
        <v>1</v>
      </c>
      <c r="D1" s="101"/>
      <c r="E1" s="101"/>
      <c r="F1" s="102" t="s">
        <v>392</v>
      </c>
    </row>
    <row r="2" ht="36.75" customHeight="1" spans="1:6">
      <c r="A2" s="103" t="str">
        <f>"2025"&amp;"年部门政府性基金预算支出预算表"</f>
        <v>2025年部门政府性基金预算支出预算表</v>
      </c>
      <c r="B2" s="103" t="s">
        <v>393</v>
      </c>
      <c r="C2" s="103"/>
      <c r="D2" s="103"/>
      <c r="E2" s="103"/>
      <c r="F2" s="103"/>
    </row>
    <row r="3" ht="13.5" customHeight="1" spans="1:6">
      <c r="A3" s="5" t="str">
        <f t="shared" ref="A3:B3" si="0">"单位名称："&amp;"中国共产党景洪市委政法委员会"</f>
        <v>单位名称：中国共产党景洪市委政法委员会</v>
      </c>
      <c r="B3" s="5" t="str">
        <f t="shared" si="0"/>
        <v>单位名称：中国共产党景洪市委政法委员会</v>
      </c>
      <c r="C3" s="5"/>
      <c r="D3" s="98"/>
      <c r="E3" s="98"/>
      <c r="F3" s="98" t="s">
        <v>1</v>
      </c>
    </row>
    <row r="4" ht="19.5" customHeight="1" spans="1:6">
      <c r="A4" s="104" t="s">
        <v>129</v>
      </c>
      <c r="B4" s="105" t="s">
        <v>50</v>
      </c>
      <c r="C4" s="106" t="s">
        <v>51</v>
      </c>
      <c r="D4" s="11" t="s">
        <v>394</v>
      </c>
      <c r="E4" s="11"/>
      <c r="F4" s="12"/>
    </row>
    <row r="5" ht="18.75" customHeight="1" spans="1:6">
      <c r="A5" s="107"/>
      <c r="B5" s="108"/>
      <c r="C5" s="92"/>
      <c r="D5" s="91" t="s">
        <v>29</v>
      </c>
      <c r="E5" s="91" t="s">
        <v>52</v>
      </c>
      <c r="F5" s="91" t="s">
        <v>53</v>
      </c>
    </row>
    <row r="6" ht="18.75" customHeight="1" spans="1:6">
      <c r="A6" s="107">
        <v>1</v>
      </c>
      <c r="B6" s="109" t="s">
        <v>115</v>
      </c>
      <c r="C6" s="92">
        <v>3</v>
      </c>
      <c r="D6" s="91">
        <v>4</v>
      </c>
      <c r="E6" s="91">
        <v>5</v>
      </c>
      <c r="F6" s="91">
        <v>6</v>
      </c>
    </row>
    <row r="7" ht="21" customHeight="1" spans="1:6">
      <c r="A7" s="19"/>
      <c r="B7" s="19"/>
      <c r="C7" s="19"/>
      <c r="D7" s="20"/>
      <c r="E7" s="20"/>
      <c r="F7" s="20"/>
    </row>
    <row r="8" ht="21" customHeight="1" spans="1:6">
      <c r="A8" s="19"/>
      <c r="B8" s="19"/>
      <c r="C8" s="19"/>
      <c r="D8" s="20"/>
      <c r="E8" s="20"/>
      <c r="F8" s="20"/>
    </row>
    <row r="9" ht="18.75" customHeight="1" spans="1:6">
      <c r="A9" s="110" t="s">
        <v>99</v>
      </c>
      <c r="B9" s="111" t="s">
        <v>99</v>
      </c>
      <c r="C9" s="112" t="s">
        <v>99</v>
      </c>
      <c r="D9" s="20"/>
      <c r="E9" s="20"/>
      <c r="F9" s="20"/>
    </row>
    <row r="10" customHeight="1" spans="1:1">
      <c r="A10" t="s">
        <v>395</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showZeros="0" workbookViewId="0">
      <pane ySplit="1" topLeftCell="A2" activePane="bottomLeft" state="frozen"/>
      <selection/>
      <selection pane="bottomLeft" activeCell="A1" sqref="$A1:$XFD1"/>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2"/>
      <c r="B1" s="2"/>
      <c r="C1" s="2"/>
      <c r="D1" s="2"/>
      <c r="E1" s="2"/>
      <c r="F1" s="2"/>
      <c r="G1" s="2"/>
      <c r="H1" s="2"/>
      <c r="I1" s="2"/>
      <c r="J1" s="2"/>
      <c r="O1" s="84"/>
      <c r="P1" s="84"/>
      <c r="Q1" s="32" t="s">
        <v>396</v>
      </c>
    </row>
    <row r="2" ht="35.25" customHeight="1" spans="1:17">
      <c r="A2" s="33" t="str">
        <f>"2025"&amp;"年部门政府采购预算表"</f>
        <v>2025年部门政府采购预算表</v>
      </c>
      <c r="B2" s="33"/>
      <c r="C2" s="33"/>
      <c r="D2" s="33"/>
      <c r="E2" s="33"/>
      <c r="F2" s="33"/>
      <c r="G2" s="33"/>
      <c r="H2" s="33"/>
      <c r="I2" s="33"/>
      <c r="J2" s="33"/>
      <c r="K2" s="33"/>
      <c r="L2" s="33"/>
      <c r="M2" s="33"/>
      <c r="N2" s="33"/>
      <c r="O2" s="33"/>
      <c r="P2" s="33"/>
      <c r="Q2" s="33"/>
    </row>
    <row r="3" ht="18.75" customHeight="1" spans="1:17">
      <c r="A3" s="34" t="str">
        <f>"单位名称："&amp;"中国共产党景洪市委政法委员会"</f>
        <v>单位名称：中国共产党景洪市委政法委员会</v>
      </c>
      <c r="B3" s="34"/>
      <c r="C3" s="34"/>
      <c r="D3" s="34"/>
      <c r="E3" s="34"/>
      <c r="F3" s="34"/>
      <c r="G3" s="6"/>
      <c r="H3" s="6"/>
      <c r="I3" s="6"/>
      <c r="J3" s="6"/>
      <c r="K3" s="35"/>
      <c r="L3" s="35"/>
      <c r="M3" s="35"/>
      <c r="N3" s="35"/>
      <c r="O3" s="7"/>
      <c r="P3" s="7"/>
      <c r="Q3" s="98" t="s">
        <v>121</v>
      </c>
    </row>
    <row r="4" ht="15.75" customHeight="1" spans="1:17">
      <c r="A4" s="9" t="s">
        <v>397</v>
      </c>
      <c r="B4" s="75" t="s">
        <v>398</v>
      </c>
      <c r="C4" s="75" t="s">
        <v>399</v>
      </c>
      <c r="D4" s="75" t="s">
        <v>400</v>
      </c>
      <c r="E4" s="75" t="s">
        <v>401</v>
      </c>
      <c r="F4" s="75" t="s">
        <v>402</v>
      </c>
      <c r="G4" s="38" t="s">
        <v>136</v>
      </c>
      <c r="H4" s="38"/>
      <c r="I4" s="38"/>
      <c r="J4" s="38"/>
      <c r="K4" s="38"/>
      <c r="L4" s="38"/>
      <c r="M4" s="38"/>
      <c r="N4" s="38"/>
      <c r="O4" s="38"/>
      <c r="P4" s="38"/>
      <c r="Q4" s="39"/>
    </row>
    <row r="5" ht="17.25" customHeight="1" spans="1:17">
      <c r="A5" s="14"/>
      <c r="B5" s="77"/>
      <c r="C5" s="77"/>
      <c r="D5" s="77"/>
      <c r="E5" s="77"/>
      <c r="F5" s="77"/>
      <c r="G5" s="77" t="s">
        <v>29</v>
      </c>
      <c r="H5" s="77" t="s">
        <v>32</v>
      </c>
      <c r="I5" s="77" t="s">
        <v>403</v>
      </c>
      <c r="J5" s="77" t="s">
        <v>404</v>
      </c>
      <c r="K5" s="78" t="s">
        <v>405</v>
      </c>
      <c r="L5" s="89" t="s">
        <v>55</v>
      </c>
      <c r="M5" s="89"/>
      <c r="N5" s="89"/>
      <c r="O5" s="89"/>
      <c r="P5" s="89"/>
      <c r="Q5" s="79"/>
    </row>
    <row r="6" ht="54" customHeight="1" spans="1:17">
      <c r="A6" s="16"/>
      <c r="B6" s="79"/>
      <c r="C6" s="79"/>
      <c r="D6" s="79"/>
      <c r="E6" s="79"/>
      <c r="F6" s="79"/>
      <c r="G6" s="79"/>
      <c r="H6" s="79" t="s">
        <v>31</v>
      </c>
      <c r="I6" s="79"/>
      <c r="J6" s="79"/>
      <c r="K6" s="80"/>
      <c r="L6" s="79" t="s">
        <v>31</v>
      </c>
      <c r="M6" s="79" t="s">
        <v>38</v>
      </c>
      <c r="N6" s="79" t="s">
        <v>145</v>
      </c>
      <c r="O6" s="90" t="s">
        <v>40</v>
      </c>
      <c r="P6" s="80" t="s">
        <v>41</v>
      </c>
      <c r="Q6" s="79" t="s">
        <v>42</v>
      </c>
    </row>
    <row r="7" ht="19.5" customHeight="1" spans="1:17">
      <c r="A7" s="2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19" t="s">
        <v>44</v>
      </c>
      <c r="B8" s="93"/>
      <c r="C8" s="93"/>
      <c r="D8" s="93"/>
      <c r="E8" s="94">
        <v>141077</v>
      </c>
      <c r="F8" s="20">
        <v>243450</v>
      </c>
      <c r="G8" s="20">
        <v>243450</v>
      </c>
      <c r="H8" s="20">
        <v>143450</v>
      </c>
      <c r="I8" s="20"/>
      <c r="J8" s="20"/>
      <c r="K8" s="20"/>
      <c r="L8" s="20">
        <v>100000</v>
      </c>
      <c r="M8" s="20"/>
      <c r="N8" s="20"/>
      <c r="O8" s="20"/>
      <c r="P8" s="20"/>
      <c r="Q8" s="20">
        <v>100000</v>
      </c>
    </row>
    <row r="9" ht="21" customHeight="1" spans="1:17">
      <c r="A9" s="21" t="s">
        <v>44</v>
      </c>
      <c r="B9" s="19"/>
      <c r="C9" s="19"/>
      <c r="D9" s="22"/>
      <c r="E9" s="94">
        <v>141007</v>
      </c>
      <c r="F9" s="20">
        <v>231900</v>
      </c>
      <c r="G9" s="20">
        <v>231900</v>
      </c>
      <c r="H9" s="20">
        <v>131900</v>
      </c>
      <c r="I9" s="20"/>
      <c r="J9" s="20"/>
      <c r="K9" s="20"/>
      <c r="L9" s="20">
        <v>100000</v>
      </c>
      <c r="M9" s="20"/>
      <c r="N9" s="20"/>
      <c r="O9" s="20"/>
      <c r="P9" s="20"/>
      <c r="Q9" s="20">
        <v>100000</v>
      </c>
    </row>
    <row r="10" ht="21" customHeight="1" spans="1:17">
      <c r="A10" s="95" t="s">
        <v>178</v>
      </c>
      <c r="B10" s="19" t="s">
        <v>406</v>
      </c>
      <c r="C10" s="19" t="s">
        <v>407</v>
      </c>
      <c r="D10" s="22" t="s">
        <v>379</v>
      </c>
      <c r="E10" s="96">
        <v>1</v>
      </c>
      <c r="F10" s="20">
        <v>4500</v>
      </c>
      <c r="G10" s="20">
        <v>4500</v>
      </c>
      <c r="H10" s="20">
        <v>4500</v>
      </c>
      <c r="I10" s="20"/>
      <c r="J10" s="20"/>
      <c r="K10" s="20"/>
      <c r="L10" s="20"/>
      <c r="M10" s="20"/>
      <c r="N10" s="20"/>
      <c r="O10" s="20"/>
      <c r="P10" s="20"/>
      <c r="Q10" s="20"/>
    </row>
    <row r="11" ht="21" customHeight="1" spans="1:17">
      <c r="A11" s="95" t="s">
        <v>178</v>
      </c>
      <c r="B11" s="19" t="s">
        <v>408</v>
      </c>
      <c r="C11" s="19" t="s">
        <v>409</v>
      </c>
      <c r="D11" s="22" t="s">
        <v>379</v>
      </c>
      <c r="E11" s="96">
        <v>2</v>
      </c>
      <c r="F11" s="20">
        <v>9000</v>
      </c>
      <c r="G11" s="20">
        <v>9000</v>
      </c>
      <c r="H11" s="20">
        <v>9000</v>
      </c>
      <c r="I11" s="20"/>
      <c r="J11" s="20"/>
      <c r="K11" s="20"/>
      <c r="L11" s="20"/>
      <c r="M11" s="20"/>
      <c r="N11" s="20"/>
      <c r="O11" s="20"/>
      <c r="P11" s="20"/>
      <c r="Q11" s="20"/>
    </row>
    <row r="12" ht="21" customHeight="1" spans="1:17">
      <c r="A12" s="95" t="s">
        <v>178</v>
      </c>
      <c r="B12" s="19" t="s">
        <v>410</v>
      </c>
      <c r="C12" s="19" t="s">
        <v>411</v>
      </c>
      <c r="D12" s="22" t="s">
        <v>379</v>
      </c>
      <c r="E12" s="96">
        <v>1</v>
      </c>
      <c r="F12" s="20">
        <v>800</v>
      </c>
      <c r="G12" s="20">
        <v>800</v>
      </c>
      <c r="H12" s="20">
        <v>800</v>
      </c>
      <c r="I12" s="20"/>
      <c r="J12" s="20"/>
      <c r="K12" s="20"/>
      <c r="L12" s="20"/>
      <c r="M12" s="20"/>
      <c r="N12" s="20"/>
      <c r="O12" s="20"/>
      <c r="P12" s="20"/>
      <c r="Q12" s="20"/>
    </row>
    <row r="13" ht="38" customHeight="1" spans="1:17">
      <c r="A13" s="95" t="s">
        <v>239</v>
      </c>
      <c r="B13" s="19" t="s">
        <v>412</v>
      </c>
      <c r="C13" s="19" t="s">
        <v>413</v>
      </c>
      <c r="D13" s="22" t="s">
        <v>379</v>
      </c>
      <c r="E13" s="96">
        <v>50000</v>
      </c>
      <c r="F13" s="20">
        <v>50000</v>
      </c>
      <c r="G13" s="20">
        <v>50000</v>
      </c>
      <c r="H13" s="20">
        <v>50000</v>
      </c>
      <c r="I13" s="20"/>
      <c r="J13" s="20"/>
      <c r="K13" s="20"/>
      <c r="L13" s="20"/>
      <c r="M13" s="20"/>
      <c r="N13" s="20"/>
      <c r="O13" s="20"/>
      <c r="P13" s="20"/>
      <c r="Q13" s="20"/>
    </row>
    <row r="14" ht="33" customHeight="1" spans="1:17">
      <c r="A14" s="95" t="s">
        <v>239</v>
      </c>
      <c r="B14" s="19" t="s">
        <v>412</v>
      </c>
      <c r="C14" s="19" t="s">
        <v>413</v>
      </c>
      <c r="D14" s="22" t="s">
        <v>379</v>
      </c>
      <c r="E14" s="96">
        <v>50000</v>
      </c>
      <c r="F14" s="20">
        <v>50000</v>
      </c>
      <c r="G14" s="20">
        <v>50000</v>
      </c>
      <c r="H14" s="20">
        <v>50000</v>
      </c>
      <c r="I14" s="20"/>
      <c r="J14" s="20"/>
      <c r="K14" s="20"/>
      <c r="L14" s="20"/>
      <c r="M14" s="20"/>
      <c r="N14" s="20"/>
      <c r="O14" s="20"/>
      <c r="P14" s="20"/>
      <c r="Q14" s="20"/>
    </row>
    <row r="15" ht="21" customHeight="1" spans="1:17">
      <c r="A15" s="95" t="s">
        <v>252</v>
      </c>
      <c r="B15" s="19" t="s">
        <v>412</v>
      </c>
      <c r="C15" s="19" t="s">
        <v>413</v>
      </c>
      <c r="D15" s="22" t="s">
        <v>379</v>
      </c>
      <c r="E15" s="96">
        <v>40000</v>
      </c>
      <c r="F15" s="20">
        <v>100000</v>
      </c>
      <c r="G15" s="20">
        <v>100000</v>
      </c>
      <c r="H15" s="20"/>
      <c r="I15" s="20"/>
      <c r="J15" s="20"/>
      <c r="K15" s="20"/>
      <c r="L15" s="20">
        <v>100000</v>
      </c>
      <c r="M15" s="20"/>
      <c r="N15" s="20"/>
      <c r="O15" s="20"/>
      <c r="P15" s="20"/>
      <c r="Q15" s="20">
        <v>100000</v>
      </c>
    </row>
    <row r="16" ht="21" customHeight="1" spans="1:17">
      <c r="A16" s="95" t="s">
        <v>204</v>
      </c>
      <c r="B16" s="19" t="s">
        <v>414</v>
      </c>
      <c r="C16" s="19" t="s">
        <v>415</v>
      </c>
      <c r="D16" s="22" t="s">
        <v>379</v>
      </c>
      <c r="E16" s="96">
        <v>1</v>
      </c>
      <c r="F16" s="20">
        <v>2600</v>
      </c>
      <c r="G16" s="20">
        <v>2600</v>
      </c>
      <c r="H16" s="20">
        <v>2600</v>
      </c>
      <c r="I16" s="20"/>
      <c r="J16" s="20"/>
      <c r="K16" s="20"/>
      <c r="L16" s="20"/>
      <c r="M16" s="20"/>
      <c r="N16" s="20"/>
      <c r="O16" s="20"/>
      <c r="P16" s="20"/>
      <c r="Q16" s="20"/>
    </row>
    <row r="17" ht="21" customHeight="1" spans="1:17">
      <c r="A17" s="95" t="s">
        <v>204</v>
      </c>
      <c r="B17" s="19" t="s">
        <v>416</v>
      </c>
      <c r="C17" s="19" t="s">
        <v>417</v>
      </c>
      <c r="D17" s="22" t="s">
        <v>379</v>
      </c>
      <c r="E17" s="96">
        <v>2</v>
      </c>
      <c r="F17" s="20">
        <v>5000</v>
      </c>
      <c r="G17" s="20">
        <v>5000</v>
      </c>
      <c r="H17" s="20">
        <v>5000</v>
      </c>
      <c r="I17" s="20"/>
      <c r="J17" s="20"/>
      <c r="K17" s="20"/>
      <c r="L17" s="20"/>
      <c r="M17" s="20"/>
      <c r="N17" s="20"/>
      <c r="O17" s="20"/>
      <c r="P17" s="20"/>
      <c r="Q17" s="20"/>
    </row>
    <row r="18" ht="21" customHeight="1" spans="1:17">
      <c r="A18" s="95" t="s">
        <v>204</v>
      </c>
      <c r="B18" s="19" t="s">
        <v>418</v>
      </c>
      <c r="C18" s="19" t="s">
        <v>419</v>
      </c>
      <c r="D18" s="22" t="s">
        <v>379</v>
      </c>
      <c r="E18" s="96">
        <v>1000</v>
      </c>
      <c r="F18" s="20">
        <v>10000</v>
      </c>
      <c r="G18" s="20">
        <v>10000</v>
      </c>
      <c r="H18" s="20">
        <v>10000</v>
      </c>
      <c r="I18" s="20"/>
      <c r="J18" s="20"/>
      <c r="K18" s="20"/>
      <c r="L18" s="20"/>
      <c r="M18" s="20"/>
      <c r="N18" s="20"/>
      <c r="O18" s="20"/>
      <c r="P18" s="20"/>
      <c r="Q18" s="20"/>
    </row>
    <row r="19" ht="21" customHeight="1" spans="1:17">
      <c r="A19" s="21" t="s">
        <v>46</v>
      </c>
      <c r="B19" s="19"/>
      <c r="C19" s="19"/>
      <c r="D19" s="19"/>
      <c r="E19" s="94">
        <v>70</v>
      </c>
      <c r="F19" s="20">
        <v>11550</v>
      </c>
      <c r="G19" s="20">
        <v>11550</v>
      </c>
      <c r="H19" s="20">
        <v>11550</v>
      </c>
      <c r="I19" s="20"/>
      <c r="J19" s="20"/>
      <c r="K19" s="20"/>
      <c r="L19" s="20"/>
      <c r="M19" s="20"/>
      <c r="N19" s="20"/>
      <c r="O19" s="20"/>
      <c r="P19" s="20"/>
      <c r="Q19" s="20"/>
    </row>
    <row r="20" ht="21" customHeight="1" spans="1:17">
      <c r="A20" s="95" t="s">
        <v>178</v>
      </c>
      <c r="B20" s="19" t="s">
        <v>420</v>
      </c>
      <c r="C20" s="19" t="s">
        <v>421</v>
      </c>
      <c r="D20" s="22" t="s">
        <v>379</v>
      </c>
      <c r="E20" s="96">
        <v>70</v>
      </c>
      <c r="F20" s="20">
        <v>11550</v>
      </c>
      <c r="G20" s="20">
        <v>11550</v>
      </c>
      <c r="H20" s="20">
        <v>11550</v>
      </c>
      <c r="I20" s="20"/>
      <c r="J20" s="20"/>
      <c r="K20" s="20"/>
      <c r="L20" s="20"/>
      <c r="M20" s="20"/>
      <c r="N20" s="20"/>
      <c r="O20" s="20"/>
      <c r="P20" s="20"/>
      <c r="Q20" s="20"/>
    </row>
    <row r="21" ht="21" customHeight="1" spans="1:17">
      <c r="A21" s="82" t="s">
        <v>99</v>
      </c>
      <c r="B21" s="83"/>
      <c r="C21" s="83"/>
      <c r="D21" s="83"/>
      <c r="E21" s="97"/>
      <c r="F21" s="20">
        <v>243450</v>
      </c>
      <c r="G21" s="20">
        <v>243450</v>
      </c>
      <c r="H21" s="20">
        <v>143450</v>
      </c>
      <c r="I21" s="20"/>
      <c r="J21" s="20"/>
      <c r="K21" s="20"/>
      <c r="L21" s="20">
        <v>100000</v>
      </c>
      <c r="M21" s="20"/>
      <c r="N21" s="20"/>
      <c r="O21" s="20"/>
      <c r="P21" s="20"/>
      <c r="Q21" s="20">
        <v>100000</v>
      </c>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4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pane ySplit="1" topLeftCell="A2" activePane="bottomLeft" state="frozen"/>
      <selection/>
      <selection pane="bottomLeft" activeCell="D22" sqref="D22"/>
    </sheetView>
  </sheetViews>
  <sheetFormatPr defaultColWidth="10.6555555555556" defaultRowHeight="14.25" customHeight="1"/>
  <cols>
    <col min="1" max="1" width="56.9777777777778" customWidth="1"/>
    <col min="2" max="3" width="25.5" customWidth="1"/>
    <col min="4" max="14" width="22.1555555555556" customWidth="1"/>
  </cols>
  <sheetData>
    <row r="1" ht="13.5" customHeight="1" spans="1:14">
      <c r="A1" s="69"/>
      <c r="B1" s="69"/>
      <c r="C1" s="70"/>
      <c r="D1" s="69"/>
      <c r="E1" s="69"/>
      <c r="F1" s="69"/>
      <c r="G1" s="69"/>
      <c r="H1" s="71"/>
      <c r="I1" s="69"/>
      <c r="J1" s="69"/>
      <c r="K1" s="69"/>
      <c r="L1" s="84"/>
      <c r="M1" s="85"/>
      <c r="N1" s="86" t="s">
        <v>422</v>
      </c>
    </row>
    <row r="2" ht="34.5" customHeight="1" spans="1:14">
      <c r="A2" s="33" t="str">
        <f>"2025"&amp;"年部门政府购买服务预算表"</f>
        <v>2025年部门政府购买服务预算表</v>
      </c>
      <c r="B2" s="33"/>
      <c r="C2" s="33"/>
      <c r="D2" s="33"/>
      <c r="E2" s="33"/>
      <c r="F2" s="33"/>
      <c r="G2" s="33"/>
      <c r="H2" s="33"/>
      <c r="I2" s="33"/>
      <c r="J2" s="33"/>
      <c r="K2" s="33"/>
      <c r="L2" s="33"/>
      <c r="M2" s="33"/>
      <c r="N2" s="33"/>
    </row>
    <row r="3" ht="18.75" customHeight="1" spans="1:14">
      <c r="A3" s="72" t="str">
        <f>"单位名称："&amp;"中国共产党景洪市委政法委员会"</f>
        <v>单位名称：中国共产党景洪市委政法委员会</v>
      </c>
      <c r="B3" s="72"/>
      <c r="C3" s="72"/>
      <c r="D3" s="73"/>
      <c r="E3" s="73"/>
      <c r="F3" s="73"/>
      <c r="G3" s="73"/>
      <c r="H3" s="74"/>
      <c r="I3" s="73"/>
      <c r="J3" s="73"/>
      <c r="K3" s="73"/>
      <c r="L3" s="7"/>
      <c r="M3" s="87"/>
      <c r="N3" s="88" t="s">
        <v>121</v>
      </c>
    </row>
    <row r="4" ht="18.75" customHeight="1" spans="1:14">
      <c r="A4" s="9" t="s">
        <v>397</v>
      </c>
      <c r="B4" s="75" t="s">
        <v>423</v>
      </c>
      <c r="C4" s="76" t="s">
        <v>424</v>
      </c>
      <c r="D4" s="38" t="s">
        <v>136</v>
      </c>
      <c r="E4" s="38"/>
      <c r="F4" s="38"/>
      <c r="G4" s="38"/>
      <c r="H4" s="38"/>
      <c r="I4" s="38"/>
      <c r="J4" s="38"/>
      <c r="K4" s="38"/>
      <c r="L4" s="38"/>
      <c r="M4" s="38"/>
      <c r="N4" s="39"/>
    </row>
    <row r="5" ht="17.25" customHeight="1" spans="1:14">
      <c r="A5" s="14"/>
      <c r="B5" s="77"/>
      <c r="C5" s="78"/>
      <c r="D5" s="77" t="s">
        <v>29</v>
      </c>
      <c r="E5" s="77" t="s">
        <v>32</v>
      </c>
      <c r="F5" s="77" t="s">
        <v>403</v>
      </c>
      <c r="G5" s="77" t="s">
        <v>404</v>
      </c>
      <c r="H5" s="78" t="s">
        <v>405</v>
      </c>
      <c r="I5" s="89" t="s">
        <v>55</v>
      </c>
      <c r="J5" s="89"/>
      <c r="K5" s="89"/>
      <c r="L5" s="89"/>
      <c r="M5" s="89"/>
      <c r="N5" s="79"/>
    </row>
    <row r="6" ht="54" customHeight="1" spans="1:14">
      <c r="A6" s="16"/>
      <c r="B6" s="79"/>
      <c r="C6" s="80"/>
      <c r="D6" s="79"/>
      <c r="E6" s="79"/>
      <c r="F6" s="79"/>
      <c r="G6" s="79"/>
      <c r="H6" s="80"/>
      <c r="I6" s="79" t="s">
        <v>31</v>
      </c>
      <c r="J6" s="79" t="s">
        <v>38</v>
      </c>
      <c r="K6" s="79" t="s">
        <v>145</v>
      </c>
      <c r="L6" s="90" t="s">
        <v>40</v>
      </c>
      <c r="M6" s="80" t="s">
        <v>41</v>
      </c>
      <c r="N6" s="79" t="s">
        <v>42</v>
      </c>
    </row>
    <row r="7" ht="19.5" customHeight="1" spans="1:14">
      <c r="A7" s="81">
        <v>1</v>
      </c>
      <c r="B7" s="81">
        <v>2</v>
      </c>
      <c r="C7" s="81">
        <v>3</v>
      </c>
      <c r="D7" s="81">
        <v>4</v>
      </c>
      <c r="E7" s="81">
        <v>5</v>
      </c>
      <c r="F7" s="81">
        <v>6</v>
      </c>
      <c r="G7" s="81">
        <v>7</v>
      </c>
      <c r="H7" s="81">
        <v>8</v>
      </c>
      <c r="I7" s="81">
        <v>9</v>
      </c>
      <c r="J7" s="81">
        <v>10</v>
      </c>
      <c r="K7" s="81">
        <v>11</v>
      </c>
      <c r="L7" s="81">
        <v>12</v>
      </c>
      <c r="M7" s="81">
        <v>13</v>
      </c>
      <c r="N7" s="81">
        <v>14</v>
      </c>
    </row>
    <row r="8" ht="21" customHeight="1" spans="1:14">
      <c r="A8" s="19"/>
      <c r="B8" s="19"/>
      <c r="C8" s="19"/>
      <c r="D8" s="20"/>
      <c r="E8" s="20"/>
      <c r="F8" s="20"/>
      <c r="G8" s="20"/>
      <c r="H8" s="20"/>
      <c r="I8" s="20"/>
      <c r="J8" s="20"/>
      <c r="K8" s="20"/>
      <c r="L8" s="20"/>
      <c r="M8" s="20"/>
      <c r="N8" s="20"/>
    </row>
    <row r="9" ht="21" customHeight="1" spans="1:14">
      <c r="A9" s="19"/>
      <c r="B9" s="19"/>
      <c r="C9" s="19"/>
      <c r="D9" s="20"/>
      <c r="E9" s="20"/>
      <c r="F9" s="20"/>
      <c r="G9" s="20"/>
      <c r="H9" s="20"/>
      <c r="I9" s="20"/>
      <c r="J9" s="20"/>
      <c r="K9" s="20"/>
      <c r="L9" s="20"/>
      <c r="M9" s="20"/>
      <c r="N9" s="20"/>
    </row>
    <row r="10" ht="21" customHeight="1" spans="1:14">
      <c r="A10" s="82" t="s">
        <v>99</v>
      </c>
      <c r="B10" s="83"/>
      <c r="C10" s="83"/>
      <c r="D10" s="20"/>
      <c r="E10" s="20"/>
      <c r="F10" s="20"/>
      <c r="G10" s="20"/>
      <c r="H10" s="20"/>
      <c r="I10" s="20"/>
      <c r="J10" s="20"/>
      <c r="K10" s="20"/>
      <c r="L10" s="20"/>
      <c r="M10" s="20"/>
      <c r="N10" s="20"/>
    </row>
    <row r="11" customHeight="1" spans="1:1">
      <c r="A11" t="s">
        <v>395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79" right="0.79" top="0.59" bottom="0.59" header="0" footer="0"/>
  <pageSetup paperSize="9" scale="4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showZeros="0" workbookViewId="0">
      <pane ySplit="1" topLeftCell="A2" activePane="bottomLeft" state="frozen"/>
      <selection/>
      <selection pane="bottomLeft" activeCell="D12" sqref="D12"/>
    </sheetView>
  </sheetViews>
  <sheetFormatPr defaultColWidth="10.6555555555556" defaultRowHeight="14.25" customHeight="1" outlineLevelCol="6"/>
  <cols>
    <col min="1" max="1" width="44" customWidth="1"/>
    <col min="2" max="7" width="21.5" customWidth="1"/>
  </cols>
  <sheetData>
    <row r="1" ht="13.5" customHeight="1" spans="1:7">
      <c r="A1" s="61"/>
      <c r="B1" s="61"/>
      <c r="C1" s="61"/>
      <c r="D1" s="61"/>
      <c r="E1" s="61"/>
      <c r="F1" s="62"/>
      <c r="G1" s="62" t="s">
        <v>425</v>
      </c>
    </row>
    <row r="2" ht="27.75" customHeight="1" spans="1:7">
      <c r="A2" s="63" t="s">
        <v>426</v>
      </c>
      <c r="B2" s="46"/>
      <c r="C2" s="46"/>
      <c r="D2" s="46"/>
      <c r="E2" s="46"/>
      <c r="F2" s="46"/>
      <c r="G2" s="46"/>
    </row>
    <row r="3" ht="18" customHeight="1" spans="1:7">
      <c r="A3" s="64" t="str">
        <f>"单位名称："&amp;"中国共产党景洪市委政法委员会"</f>
        <v>单位名称：中国共产党景洪市委政法委员会</v>
      </c>
      <c r="B3" s="65"/>
      <c r="C3" s="65"/>
      <c r="D3" s="65"/>
      <c r="E3" s="65"/>
      <c r="F3" s="66"/>
      <c r="G3" s="66" t="s">
        <v>121</v>
      </c>
    </row>
    <row r="4" ht="19.5" customHeight="1" spans="1:7">
      <c r="A4" s="67" t="s">
        <v>427</v>
      </c>
      <c r="B4" s="53" t="s">
        <v>132</v>
      </c>
      <c r="C4" s="53" t="s">
        <v>133</v>
      </c>
      <c r="D4" s="53" t="s">
        <v>136</v>
      </c>
      <c r="E4" s="53"/>
      <c r="F4" s="53"/>
      <c r="G4" s="53" t="s">
        <v>428</v>
      </c>
    </row>
    <row r="5" ht="40.5" customHeight="1" spans="1:7">
      <c r="A5" s="68"/>
      <c r="B5" s="53"/>
      <c r="C5" s="53"/>
      <c r="D5" s="53" t="s">
        <v>29</v>
      </c>
      <c r="E5" s="51" t="s">
        <v>32</v>
      </c>
      <c r="F5" s="51" t="s">
        <v>429</v>
      </c>
      <c r="G5" s="51"/>
    </row>
    <row r="6" ht="19.5" customHeight="1" spans="1:7">
      <c r="A6" s="53">
        <v>1</v>
      </c>
      <c r="B6" s="53">
        <v>2</v>
      </c>
      <c r="C6" s="53">
        <v>3</v>
      </c>
      <c r="D6" s="53">
        <v>4</v>
      </c>
      <c r="E6" s="53">
        <v>5</v>
      </c>
      <c r="F6" s="53">
        <v>6</v>
      </c>
      <c r="G6" s="53">
        <v>7</v>
      </c>
    </row>
    <row r="7" ht="19.5" customHeight="1" spans="1:7">
      <c r="A7" s="54"/>
      <c r="B7" s="20"/>
      <c r="C7" s="20"/>
      <c r="D7" s="20"/>
      <c r="E7" s="20"/>
      <c r="F7" s="20"/>
      <c r="G7" s="20"/>
    </row>
    <row r="8" ht="19.5" customHeight="1" spans="1:7">
      <c r="A8" s="54"/>
      <c r="B8" s="19"/>
      <c r="C8" s="19"/>
      <c r="D8" s="20"/>
      <c r="E8" s="20"/>
      <c r="F8" s="20"/>
      <c r="G8" s="20"/>
    </row>
    <row r="9" customHeight="1" spans="1:1">
      <c r="A9" t="s">
        <v>395</v>
      </c>
    </row>
  </sheetData>
  <mergeCells count="7">
    <mergeCell ref="A2:F2"/>
    <mergeCell ref="A3:E3"/>
    <mergeCell ref="D4:F4"/>
    <mergeCell ref="A4:A5"/>
    <mergeCell ref="B4:B5"/>
    <mergeCell ref="C4:C5"/>
    <mergeCell ref="G4:G5"/>
  </mergeCells>
  <printOptions horizontalCentered="1"/>
  <pageMargins left="0.8" right="0.8" top="0.6" bottom="0.6"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 activePane="bottomLeft" state="frozen"/>
      <selection/>
      <selection pane="bottomLeft" activeCell="E22" sqref="E22"/>
    </sheetView>
  </sheetViews>
  <sheetFormatPr defaultColWidth="10.6555555555556" defaultRowHeight="12" customHeight="1" outlineLevelRow="7"/>
  <cols>
    <col min="1" max="1" width="34.1666666666667" customWidth="1"/>
    <col min="2" max="2" width="25.5" customWidth="1"/>
    <col min="3" max="3" width="20.1555555555556" customWidth="1"/>
    <col min="4" max="4" width="15.5" customWidth="1"/>
    <col min="5" max="5" width="18.8333333333333" customWidth="1"/>
    <col min="6" max="6" width="13.1555555555556" customWidth="1"/>
    <col min="7" max="7" width="15.3333333333333" customWidth="1"/>
    <col min="8" max="9" width="14.5" customWidth="1"/>
    <col min="10" max="10" width="31.8333333333333" customWidth="1"/>
  </cols>
  <sheetData>
    <row r="1" ht="15" customHeight="1" spans="10:10">
      <c r="J1" s="59" t="s">
        <v>430</v>
      </c>
    </row>
    <row r="2" ht="28.5" customHeight="1" spans="1:10">
      <c r="A2" s="46" t="s">
        <v>431</v>
      </c>
      <c r="B2" s="46"/>
      <c r="C2" s="46"/>
      <c r="D2" s="46"/>
      <c r="E2" s="46"/>
      <c r="F2" s="47"/>
      <c r="G2" s="46"/>
      <c r="H2" s="47"/>
      <c r="I2" s="47"/>
      <c r="J2" s="46"/>
    </row>
    <row r="3" ht="17.25" customHeight="1" spans="1:10">
      <c r="A3" s="48" t="str">
        <f>"单位名称："&amp;"中国共产党景洪市委政法委员会"</f>
        <v>单位名称：中国共产党景洪市委政法委员会</v>
      </c>
      <c r="B3" s="49"/>
      <c r="C3" s="49"/>
      <c r="D3" s="49"/>
      <c r="E3" s="49"/>
      <c r="F3" s="50"/>
      <c r="G3" s="49"/>
      <c r="H3" s="50"/>
      <c r="I3" s="60"/>
      <c r="J3" s="60"/>
    </row>
    <row r="4" ht="44.25" customHeight="1" spans="1:10">
      <c r="A4" s="51" t="s">
        <v>261</v>
      </c>
      <c r="B4" s="51" t="s">
        <v>262</v>
      </c>
      <c r="C4" s="51" t="s">
        <v>263</v>
      </c>
      <c r="D4" s="51" t="s">
        <v>264</v>
      </c>
      <c r="E4" s="51" t="s">
        <v>265</v>
      </c>
      <c r="F4" s="52" t="s">
        <v>266</v>
      </c>
      <c r="G4" s="51" t="s">
        <v>267</v>
      </c>
      <c r="H4" s="52" t="s">
        <v>268</v>
      </c>
      <c r="I4" s="52" t="s">
        <v>269</v>
      </c>
      <c r="J4" s="51" t="s">
        <v>270</v>
      </c>
    </row>
    <row r="5" ht="14.25" customHeight="1" spans="1:10">
      <c r="A5" s="53">
        <v>1</v>
      </c>
      <c r="B5" s="53">
        <v>2</v>
      </c>
      <c r="C5" s="53">
        <v>3</v>
      </c>
      <c r="D5" s="53">
        <v>4</v>
      </c>
      <c r="E5" s="53">
        <v>5</v>
      </c>
      <c r="F5" s="53">
        <v>6</v>
      </c>
      <c r="G5" s="53">
        <v>7</v>
      </c>
      <c r="H5" s="53">
        <v>8</v>
      </c>
      <c r="I5" s="53">
        <v>9</v>
      </c>
      <c r="J5" s="53">
        <v>10</v>
      </c>
    </row>
    <row r="6" ht="42" customHeight="1" spans="1:10">
      <c r="A6" s="54"/>
      <c r="B6" s="55"/>
      <c r="C6" s="55"/>
      <c r="D6" s="55"/>
      <c r="E6" s="56"/>
      <c r="F6" s="57"/>
      <c r="G6" s="56"/>
      <c r="H6" s="57"/>
      <c r="I6" s="57"/>
      <c r="J6" s="56"/>
    </row>
    <row r="7" ht="42" customHeight="1" spans="1:10">
      <c r="A7" s="54"/>
      <c r="B7" s="58"/>
      <c r="C7" s="58"/>
      <c r="D7" s="58"/>
      <c r="E7" s="54"/>
      <c r="F7" s="58"/>
      <c r="G7" s="54"/>
      <c r="H7" s="58"/>
      <c r="I7" s="58"/>
      <c r="J7" s="54"/>
    </row>
    <row r="8" customHeight="1" spans="1:1">
      <c r="A8" t="s">
        <v>395</v>
      </c>
    </row>
  </sheetData>
  <mergeCells count="2">
    <mergeCell ref="A2:J2"/>
    <mergeCell ref="A3:H3"/>
  </mergeCells>
  <printOptions horizontalCentered="1"/>
  <pageMargins left="1" right="1" top="0.75" bottom="0.75" header="0" footer="0"/>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showZeros="0" workbookViewId="0">
      <pane ySplit="1" topLeftCell="A2" activePane="bottomLeft" state="frozen"/>
      <selection/>
      <selection pane="bottomLeft" activeCell="E17" sqref="E17"/>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32" t="s">
        <v>432</v>
      </c>
    </row>
    <row r="2" ht="34.5" customHeight="1" spans="1:8">
      <c r="A2" s="33" t="str">
        <f>"2025"&amp;"年新增资产配置表"</f>
        <v>2025年新增资产配置表</v>
      </c>
      <c r="B2" s="33"/>
      <c r="C2" s="33"/>
      <c r="D2" s="33"/>
      <c r="E2" s="33"/>
      <c r="F2" s="33"/>
      <c r="G2" s="33"/>
      <c r="H2" s="33"/>
    </row>
    <row r="3" ht="19.5" customHeight="1" spans="1:8">
      <c r="A3" s="34" t="str">
        <f>"单位名称："&amp;"中国共产党景洪市委政法委员会"</f>
        <v>单位名称：中国共产党景洪市委政法委员会</v>
      </c>
      <c r="B3" s="34"/>
      <c r="C3" s="34"/>
      <c r="D3" s="35"/>
      <c r="E3" s="35"/>
      <c r="F3" s="35"/>
      <c r="G3" s="35"/>
      <c r="H3" s="36" t="s">
        <v>121</v>
      </c>
    </row>
    <row r="4" ht="18" customHeight="1" spans="1:8">
      <c r="A4" s="9" t="s">
        <v>129</v>
      </c>
      <c r="B4" s="9" t="s">
        <v>433</v>
      </c>
      <c r="C4" s="9" t="s">
        <v>434</v>
      </c>
      <c r="D4" s="9" t="s">
        <v>435</v>
      </c>
      <c r="E4" s="9" t="s">
        <v>436</v>
      </c>
      <c r="F4" s="37" t="s">
        <v>437</v>
      </c>
      <c r="G4" s="38"/>
      <c r="H4" s="39"/>
    </row>
    <row r="5" ht="18" customHeight="1" spans="1:8">
      <c r="A5" s="16"/>
      <c r="B5" s="16"/>
      <c r="C5" s="16"/>
      <c r="D5" s="16"/>
      <c r="E5" s="16"/>
      <c r="F5" s="40" t="s">
        <v>401</v>
      </c>
      <c r="G5" s="40" t="s">
        <v>438</v>
      </c>
      <c r="H5" s="40" t="s">
        <v>439</v>
      </c>
    </row>
    <row r="6" ht="21" customHeight="1" spans="1:8">
      <c r="A6" s="40">
        <v>1</v>
      </c>
      <c r="B6" s="40">
        <v>2</v>
      </c>
      <c r="C6" s="40">
        <v>3</v>
      </c>
      <c r="D6" s="40">
        <v>4</v>
      </c>
      <c r="E6" s="40">
        <v>5</v>
      </c>
      <c r="F6" s="40">
        <v>6</v>
      </c>
      <c r="G6" s="40">
        <v>7</v>
      </c>
      <c r="H6" s="40">
        <v>8</v>
      </c>
    </row>
    <row r="7" ht="33" customHeight="1" spans="1:8">
      <c r="A7" s="41" t="s">
        <v>44</v>
      </c>
      <c r="B7" s="41"/>
      <c r="C7" s="41"/>
      <c r="D7" s="41"/>
      <c r="E7" s="22"/>
      <c r="F7" s="20">
        <v>37</v>
      </c>
      <c r="G7" s="20"/>
      <c r="H7" s="20">
        <v>421328</v>
      </c>
    </row>
    <row r="8" ht="33" customHeight="1" spans="1:8">
      <c r="A8" s="42" t="s">
        <v>44</v>
      </c>
      <c r="B8" s="41"/>
      <c r="C8" s="41"/>
      <c r="D8" s="41"/>
      <c r="E8" s="22"/>
      <c r="F8" s="20">
        <v>37</v>
      </c>
      <c r="G8" s="20"/>
      <c r="H8" s="20">
        <v>421328</v>
      </c>
    </row>
    <row r="9" ht="33" customHeight="1" spans="1:8">
      <c r="A9" s="42" t="s">
        <v>44</v>
      </c>
      <c r="B9" s="41" t="s">
        <v>440</v>
      </c>
      <c r="C9" s="41" t="s">
        <v>407</v>
      </c>
      <c r="D9" s="41" t="s">
        <v>441</v>
      </c>
      <c r="E9" s="22" t="s">
        <v>442</v>
      </c>
      <c r="F9" s="20">
        <v>8</v>
      </c>
      <c r="G9" s="20">
        <v>4973</v>
      </c>
      <c r="H9" s="20">
        <v>39784</v>
      </c>
    </row>
    <row r="10" ht="33" customHeight="1" spans="1:8">
      <c r="A10" s="42" t="s">
        <v>44</v>
      </c>
      <c r="B10" s="41" t="s">
        <v>440</v>
      </c>
      <c r="C10" s="41" t="s">
        <v>407</v>
      </c>
      <c r="D10" s="41" t="s">
        <v>443</v>
      </c>
      <c r="E10" s="22" t="s">
        <v>444</v>
      </c>
      <c r="F10" s="20">
        <v>1</v>
      </c>
      <c r="G10" s="20">
        <v>4500</v>
      </c>
      <c r="H10" s="20">
        <v>4500</v>
      </c>
    </row>
    <row r="11" ht="33" customHeight="1" spans="1:8">
      <c r="A11" s="42" t="s">
        <v>44</v>
      </c>
      <c r="B11" s="41" t="s">
        <v>440</v>
      </c>
      <c r="C11" s="41" t="s">
        <v>445</v>
      </c>
      <c r="D11" s="41" t="s">
        <v>446</v>
      </c>
      <c r="E11" s="22" t="s">
        <v>444</v>
      </c>
      <c r="F11" s="20">
        <v>3</v>
      </c>
      <c r="G11" s="20">
        <v>4500</v>
      </c>
      <c r="H11" s="20">
        <v>13500</v>
      </c>
    </row>
    <row r="12" ht="33" customHeight="1" spans="1:8">
      <c r="A12" s="42" t="s">
        <v>44</v>
      </c>
      <c r="B12" s="41" t="s">
        <v>440</v>
      </c>
      <c r="C12" s="41" t="s">
        <v>447</v>
      </c>
      <c r="D12" s="41" t="s">
        <v>448</v>
      </c>
      <c r="E12" s="22" t="s">
        <v>442</v>
      </c>
      <c r="F12" s="20">
        <v>8</v>
      </c>
      <c r="G12" s="20">
        <v>37716</v>
      </c>
      <c r="H12" s="20">
        <v>301728</v>
      </c>
    </row>
    <row r="13" ht="33" customHeight="1" spans="1:8">
      <c r="A13" s="42" t="s">
        <v>44</v>
      </c>
      <c r="B13" s="41" t="s">
        <v>440</v>
      </c>
      <c r="C13" s="41" t="s">
        <v>449</v>
      </c>
      <c r="D13" s="41" t="s">
        <v>450</v>
      </c>
      <c r="E13" s="22" t="s">
        <v>442</v>
      </c>
      <c r="F13" s="20">
        <v>8</v>
      </c>
      <c r="G13" s="20">
        <v>3337</v>
      </c>
      <c r="H13" s="20">
        <v>26696</v>
      </c>
    </row>
    <row r="14" ht="33" customHeight="1" spans="1:8">
      <c r="A14" s="42" t="s">
        <v>44</v>
      </c>
      <c r="B14" s="41" t="s">
        <v>440</v>
      </c>
      <c r="C14" s="41" t="s">
        <v>451</v>
      </c>
      <c r="D14" s="41" t="s">
        <v>452</v>
      </c>
      <c r="E14" s="22" t="s">
        <v>442</v>
      </c>
      <c r="F14" s="20">
        <v>8</v>
      </c>
      <c r="G14" s="20">
        <v>4290</v>
      </c>
      <c r="H14" s="20">
        <v>34320</v>
      </c>
    </row>
    <row r="15" ht="33" customHeight="1" spans="1:8">
      <c r="A15" s="42" t="s">
        <v>44</v>
      </c>
      <c r="B15" s="41" t="s">
        <v>453</v>
      </c>
      <c r="C15" s="41" t="s">
        <v>411</v>
      </c>
      <c r="D15" s="41" t="s">
        <v>410</v>
      </c>
      <c r="E15" s="22" t="s">
        <v>454</v>
      </c>
      <c r="F15" s="20">
        <v>1</v>
      </c>
      <c r="G15" s="20">
        <v>800</v>
      </c>
      <c r="H15" s="20">
        <v>800</v>
      </c>
    </row>
    <row r="16" ht="24" customHeight="1" spans="1:8">
      <c r="A16" s="43" t="s">
        <v>29</v>
      </c>
      <c r="B16" s="44"/>
      <c r="C16" s="44"/>
      <c r="D16" s="44"/>
      <c r="E16" s="45"/>
      <c r="F16" s="20">
        <v>37</v>
      </c>
      <c r="G16" s="20"/>
      <c r="H16" s="20">
        <v>421328</v>
      </c>
    </row>
  </sheetData>
  <mergeCells count="9">
    <mergeCell ref="A2:H2"/>
    <mergeCell ref="A3:C3"/>
    <mergeCell ref="F4:H4"/>
    <mergeCell ref="A16:E16"/>
    <mergeCell ref="A4:A5"/>
    <mergeCell ref="B4:B5"/>
    <mergeCell ref="C4:C5"/>
    <mergeCell ref="D4:D5"/>
    <mergeCell ref="E4:E5"/>
  </mergeCells>
  <pageMargins left="0.29" right="0.08" top="0.21" bottom="0.21"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D20" sqref="D20"/>
    </sheetView>
  </sheetViews>
  <sheetFormatPr defaultColWidth="10.6555555555556" defaultRowHeight="14.25" customHeight="1"/>
  <cols>
    <col min="1" max="1" width="15.6555555555556" customWidth="1"/>
    <col min="2" max="3" width="27.8333333333333" customWidth="1"/>
    <col min="4" max="4" width="13" customWidth="1"/>
    <col min="5" max="5" width="20.6555555555556" customWidth="1"/>
    <col min="6" max="6" width="11.5" customWidth="1"/>
    <col min="7" max="7" width="20.6555555555556" customWidth="1"/>
    <col min="8" max="11" width="18" customWidth="1"/>
  </cols>
  <sheetData>
    <row r="1" ht="19.5" customHeight="1" spans="4:11">
      <c r="D1" s="1"/>
      <c r="E1" s="1"/>
      <c r="F1" s="1"/>
      <c r="G1" s="1"/>
      <c r="H1" s="2"/>
      <c r="I1" s="2"/>
      <c r="J1" s="2"/>
      <c r="K1" s="3" t="s">
        <v>455</v>
      </c>
    </row>
    <row r="2" ht="42.75" customHeight="1" spans="1:11">
      <c r="A2" s="4" t="str">
        <f>"2025"&amp;"年上级转移支付补助项目支出预算表"</f>
        <v>2025年上级转移支付补助项目支出预算表</v>
      </c>
      <c r="B2" s="4"/>
      <c r="C2" s="4"/>
      <c r="D2" s="4"/>
      <c r="E2" s="4"/>
      <c r="F2" s="4"/>
      <c r="G2" s="4"/>
      <c r="H2" s="4"/>
      <c r="I2" s="4"/>
      <c r="J2" s="4"/>
      <c r="K2" s="4"/>
    </row>
    <row r="3" ht="19.5" customHeight="1" spans="1:11">
      <c r="A3" s="5" t="str">
        <f>"单位名称："&amp;"中国共产党景洪市委政法委员会"</f>
        <v>单位名称：中国共产党景洪市委政法委员会</v>
      </c>
      <c r="B3" s="5"/>
      <c r="C3" s="5"/>
      <c r="D3" s="5"/>
      <c r="E3" s="5"/>
      <c r="F3" s="5"/>
      <c r="G3" s="5"/>
      <c r="H3" s="6"/>
      <c r="I3" s="6"/>
      <c r="J3" s="6"/>
      <c r="K3" s="7" t="s">
        <v>121</v>
      </c>
    </row>
    <row r="4" ht="21.75" customHeight="1" spans="1:11">
      <c r="A4" s="8" t="s">
        <v>230</v>
      </c>
      <c r="B4" s="8" t="s">
        <v>131</v>
      </c>
      <c r="C4" s="8" t="s">
        <v>231</v>
      </c>
      <c r="D4" s="9" t="s">
        <v>132</v>
      </c>
      <c r="E4" s="9" t="s">
        <v>133</v>
      </c>
      <c r="F4" s="9" t="s">
        <v>232</v>
      </c>
      <c r="G4" s="9" t="s">
        <v>233</v>
      </c>
      <c r="H4" s="26" t="s">
        <v>29</v>
      </c>
      <c r="I4" s="10" t="s">
        <v>456</v>
      </c>
      <c r="J4" s="11"/>
      <c r="K4" s="12"/>
    </row>
    <row r="5" ht="21.75" customHeight="1" spans="1:11">
      <c r="A5" s="13"/>
      <c r="B5" s="13"/>
      <c r="C5" s="13"/>
      <c r="D5" s="14"/>
      <c r="E5" s="14"/>
      <c r="F5" s="14"/>
      <c r="G5" s="14"/>
      <c r="H5" s="27"/>
      <c r="I5" s="9" t="s">
        <v>32</v>
      </c>
      <c r="J5" s="9" t="s">
        <v>33</v>
      </c>
      <c r="K5" s="9" t="s">
        <v>34</v>
      </c>
    </row>
    <row r="6" ht="40.5" customHeight="1" spans="1:11">
      <c r="A6" s="15"/>
      <c r="B6" s="15"/>
      <c r="C6" s="15"/>
      <c r="D6" s="16"/>
      <c r="E6" s="16"/>
      <c r="F6" s="16"/>
      <c r="G6" s="16"/>
      <c r="H6" s="28"/>
      <c r="I6" s="16" t="s">
        <v>31</v>
      </c>
      <c r="J6" s="16"/>
      <c r="K6" s="16"/>
    </row>
    <row r="7" ht="15" customHeight="1" spans="1:11">
      <c r="A7" s="17">
        <v>1</v>
      </c>
      <c r="B7" s="17">
        <v>2</v>
      </c>
      <c r="C7" s="17">
        <v>3</v>
      </c>
      <c r="D7" s="17">
        <v>4</v>
      </c>
      <c r="E7" s="17">
        <v>5</v>
      </c>
      <c r="F7" s="17">
        <v>6</v>
      </c>
      <c r="G7" s="17">
        <v>7</v>
      </c>
      <c r="H7" s="17">
        <v>8</v>
      </c>
      <c r="I7" s="17">
        <v>9</v>
      </c>
      <c r="J7" s="18">
        <v>10</v>
      </c>
      <c r="K7" s="18">
        <v>11</v>
      </c>
    </row>
    <row r="8" ht="18.75" customHeight="1" spans="1:11">
      <c r="A8" s="29"/>
      <c r="B8" s="30"/>
      <c r="C8" s="29"/>
      <c r="D8" s="29"/>
      <c r="E8" s="29"/>
      <c r="F8" s="29"/>
      <c r="G8" s="29"/>
      <c r="H8" s="20"/>
      <c r="I8" s="20"/>
      <c r="J8" s="20"/>
      <c r="K8" s="20"/>
    </row>
    <row r="9" ht="18.75" customHeight="1" spans="1:11">
      <c r="A9" s="30"/>
      <c r="B9" s="30"/>
      <c r="C9" s="30"/>
      <c r="D9" s="30"/>
      <c r="E9" s="30"/>
      <c r="F9" s="30"/>
      <c r="G9" s="30"/>
      <c r="H9" s="20"/>
      <c r="I9" s="20"/>
      <c r="J9" s="20"/>
      <c r="K9" s="20"/>
    </row>
    <row r="10" ht="18.75" customHeight="1" spans="1:11">
      <c r="A10" s="23" t="s">
        <v>99</v>
      </c>
      <c r="B10" s="24"/>
      <c r="C10" s="24"/>
      <c r="D10" s="24"/>
      <c r="E10" s="24"/>
      <c r="F10" s="24"/>
      <c r="G10" s="25"/>
      <c r="H10" s="20"/>
      <c r="I10" s="20"/>
      <c r="J10" s="20"/>
      <c r="K10" s="20"/>
    </row>
    <row r="11" customHeight="1" spans="1:11">
      <c r="A11" s="31" t="s">
        <v>395</v>
      </c>
      <c r="B11" s="31"/>
      <c r="C11" s="31"/>
      <c r="D11" s="31"/>
      <c r="E11" s="31"/>
      <c r="F11" s="31"/>
      <c r="G11" s="31"/>
      <c r="H11" s="31"/>
      <c r="I11" s="31"/>
      <c r="J11" s="31"/>
      <c r="K11" s="31"/>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 right="0.3" top="0.46" bottom="0.46" header="0.4" footer="0.4"/>
  <pageSetup paperSize="9" scale="8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pane ySplit="1" topLeftCell="A2" activePane="bottomLeft" state="frozen"/>
      <selection/>
      <selection pane="bottomLeft" activeCell="B25" sqref="B25"/>
    </sheetView>
  </sheetViews>
  <sheetFormatPr defaultColWidth="10.6555555555556" defaultRowHeight="14.25" customHeight="1" outlineLevelCol="6"/>
  <cols>
    <col min="1" max="1" width="41.1555555555556" customWidth="1"/>
    <col min="2" max="2" width="23.3222222222222" customWidth="1"/>
    <col min="3" max="3" width="32.6555555555556" customWidth="1"/>
    <col min="4" max="4" width="16.3222222222222" customWidth="1"/>
    <col min="5" max="7" width="27.8333333333333" customWidth="1"/>
  </cols>
  <sheetData>
    <row r="1" ht="18.75" customHeight="1" spans="4:7">
      <c r="D1" s="1"/>
      <c r="E1" s="2"/>
      <c r="F1" s="2"/>
      <c r="G1" s="3" t="s">
        <v>457</v>
      </c>
    </row>
    <row r="2" ht="36.75" customHeight="1" spans="1:7">
      <c r="A2" s="4" t="str">
        <f>"2025"&amp;"年部门项目中期规划预算表"</f>
        <v>2025年部门项目中期规划预算表</v>
      </c>
      <c r="B2" s="4"/>
      <c r="C2" s="4"/>
      <c r="D2" s="4"/>
      <c r="E2" s="4"/>
      <c r="F2" s="4"/>
      <c r="G2" s="4"/>
    </row>
    <row r="3" ht="22.5" customHeight="1" spans="1:7">
      <c r="A3" s="5" t="str">
        <f>"单位名称："&amp;"中国共产党景洪市委政法委员会"</f>
        <v>单位名称：中国共产党景洪市委政法委员会</v>
      </c>
      <c r="B3" s="5"/>
      <c r="C3" s="5"/>
      <c r="D3" s="5"/>
      <c r="E3" s="6"/>
      <c r="F3" s="6"/>
      <c r="G3" s="7" t="s">
        <v>121</v>
      </c>
    </row>
    <row r="4" ht="21.75" customHeight="1" spans="1:7">
      <c r="A4" s="8" t="s">
        <v>231</v>
      </c>
      <c r="B4" s="8" t="s">
        <v>230</v>
      </c>
      <c r="C4" s="8" t="s">
        <v>131</v>
      </c>
      <c r="D4" s="9" t="s">
        <v>458</v>
      </c>
      <c r="E4" s="10" t="s">
        <v>32</v>
      </c>
      <c r="F4" s="11"/>
      <c r="G4" s="12"/>
    </row>
    <row r="5" ht="21.75" customHeight="1" spans="1:7">
      <c r="A5" s="13"/>
      <c r="B5" s="13"/>
      <c r="C5" s="13"/>
      <c r="D5" s="14"/>
      <c r="E5" s="8" t="s">
        <v>459</v>
      </c>
      <c r="F5" s="9" t="s">
        <v>460</v>
      </c>
      <c r="G5" s="9" t="s">
        <v>461</v>
      </c>
    </row>
    <row r="6" ht="40.5" customHeight="1" spans="1:7">
      <c r="A6" s="15"/>
      <c r="B6" s="15"/>
      <c r="C6" s="15"/>
      <c r="D6" s="16"/>
      <c r="E6" s="15"/>
      <c r="F6" s="16"/>
      <c r="G6" s="16"/>
    </row>
    <row r="7" ht="19.5" customHeight="1" spans="1:7">
      <c r="A7" s="17">
        <v>1</v>
      </c>
      <c r="B7" s="17">
        <v>2</v>
      </c>
      <c r="C7" s="17">
        <v>3</v>
      </c>
      <c r="D7" s="17">
        <v>4</v>
      </c>
      <c r="E7" s="17">
        <v>8</v>
      </c>
      <c r="F7" s="17">
        <v>9</v>
      </c>
      <c r="G7" s="18">
        <v>10</v>
      </c>
    </row>
    <row r="8" ht="17.25" customHeight="1" spans="1:7">
      <c r="A8" s="19" t="s">
        <v>44</v>
      </c>
      <c r="B8" s="19"/>
      <c r="C8" s="19"/>
      <c r="D8" s="19"/>
      <c r="E8" s="20">
        <v>2708300</v>
      </c>
      <c r="F8" s="20">
        <v>1800000</v>
      </c>
      <c r="G8" s="20"/>
    </row>
    <row r="9" ht="18.75" customHeight="1" spans="1:7">
      <c r="A9" s="21" t="s">
        <v>44</v>
      </c>
      <c r="B9" s="19"/>
      <c r="C9" s="19"/>
      <c r="D9" s="22"/>
      <c r="E9" s="20">
        <v>2708300</v>
      </c>
      <c r="F9" s="20">
        <v>1800000</v>
      </c>
      <c r="G9" s="20"/>
    </row>
    <row r="10" ht="32" customHeight="1" spans="1:7">
      <c r="A10" s="19"/>
      <c r="B10" s="19" t="s">
        <v>240</v>
      </c>
      <c r="C10" s="19" t="s">
        <v>239</v>
      </c>
      <c r="D10" s="22" t="s">
        <v>462</v>
      </c>
      <c r="E10" s="20">
        <v>1200000</v>
      </c>
      <c r="F10" s="20">
        <v>1800000</v>
      </c>
      <c r="G10" s="20"/>
    </row>
    <row r="11" ht="32" customHeight="1" spans="1:7">
      <c r="A11" s="19"/>
      <c r="B11" s="19" t="s">
        <v>240</v>
      </c>
      <c r="C11" s="19" t="s">
        <v>254</v>
      </c>
      <c r="D11" s="22" t="s">
        <v>462</v>
      </c>
      <c r="E11" s="20">
        <v>480000</v>
      </c>
      <c r="F11" s="20"/>
      <c r="G11" s="20"/>
    </row>
    <row r="12" ht="33" customHeight="1" spans="1:7">
      <c r="A12" s="19"/>
      <c r="B12" s="19" t="s">
        <v>240</v>
      </c>
      <c r="C12" s="19" t="s">
        <v>256</v>
      </c>
      <c r="D12" s="22" t="s">
        <v>462</v>
      </c>
      <c r="E12" s="20">
        <v>726800</v>
      </c>
      <c r="F12" s="20"/>
      <c r="G12" s="20"/>
    </row>
    <row r="13" ht="26" customHeight="1" spans="1:7">
      <c r="A13" s="19"/>
      <c r="B13" s="19" t="s">
        <v>240</v>
      </c>
      <c r="C13" s="19" t="s">
        <v>258</v>
      </c>
      <c r="D13" s="22" t="s">
        <v>462</v>
      </c>
      <c r="E13" s="20">
        <v>31500</v>
      </c>
      <c r="F13" s="20"/>
      <c r="G13" s="20"/>
    </row>
    <row r="14" ht="23" customHeight="1" spans="1:7">
      <c r="A14" s="19"/>
      <c r="B14" s="19" t="s">
        <v>237</v>
      </c>
      <c r="C14" s="19" t="s">
        <v>236</v>
      </c>
      <c r="D14" s="22" t="s">
        <v>462</v>
      </c>
      <c r="E14" s="20">
        <v>270000</v>
      </c>
      <c r="F14" s="20"/>
      <c r="G14" s="20"/>
    </row>
    <row r="15" ht="18.75" customHeight="1" spans="1:7">
      <c r="A15" s="23" t="s">
        <v>29</v>
      </c>
      <c r="B15" s="24" t="s">
        <v>239</v>
      </c>
      <c r="C15" s="24"/>
      <c r="D15" s="25"/>
      <c r="E15" s="20">
        <v>2708300</v>
      </c>
      <c r="F15" s="20">
        <v>1800000</v>
      </c>
      <c r="G15" s="20"/>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 right="0.3" top="0.46" bottom="0.46" header="0.4" footer="0.4"/>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B21" sqref="B21"/>
    </sheetView>
  </sheetViews>
  <sheetFormatPr defaultColWidth="10.6555555555556" defaultRowHeight="14.25" customHeight="1"/>
  <cols>
    <col min="1" max="1" width="20.5111111111111" customWidth="1"/>
    <col min="2" max="2" width="34.1666666666667" customWidth="1"/>
    <col min="3" max="19" width="20.6666666666667" customWidth="1"/>
  </cols>
  <sheetData>
    <row r="1" ht="19.5" customHeight="1" spans="10:19">
      <c r="J1" s="115"/>
      <c r="O1" s="70"/>
      <c r="P1" s="70"/>
      <c r="Q1" s="70"/>
      <c r="R1" s="70"/>
      <c r="S1" s="3" t="s">
        <v>26</v>
      </c>
    </row>
    <row r="2" ht="57.75" customHeight="1" spans="1:19">
      <c r="A2" s="138" t="str">
        <f>"2025"&amp;"年部门收入预算表"</f>
        <v>2025年部门收入预算表</v>
      </c>
      <c r="B2" s="138"/>
      <c r="C2" s="138"/>
      <c r="D2" s="138"/>
      <c r="E2" s="138"/>
      <c r="F2" s="138"/>
      <c r="G2" s="138"/>
      <c r="H2" s="138"/>
      <c r="I2" s="138"/>
      <c r="J2" s="138"/>
      <c r="K2" s="138"/>
      <c r="L2" s="138"/>
      <c r="M2" s="138"/>
      <c r="N2" s="138"/>
      <c r="O2" s="138"/>
      <c r="P2" s="138"/>
      <c r="Q2" s="138"/>
      <c r="R2" s="138"/>
      <c r="S2" s="138"/>
    </row>
    <row r="3" ht="24" customHeight="1" spans="1:19">
      <c r="A3" s="174" t="str">
        <f>"单位名称："&amp;"中国共产党景洪市委政法委员会"</f>
        <v>单位名称：中国共产党景洪市委政法委员会</v>
      </c>
      <c r="B3" s="174"/>
      <c r="C3" s="174"/>
      <c r="D3" s="174"/>
      <c r="E3" s="175"/>
      <c r="F3" s="175"/>
      <c r="G3" s="175"/>
      <c r="H3" s="175"/>
      <c r="I3" s="175"/>
      <c r="J3" s="177"/>
      <c r="K3" s="175"/>
      <c r="L3" s="175"/>
      <c r="M3" s="175"/>
      <c r="N3" s="175"/>
      <c r="O3" s="178"/>
      <c r="P3" s="178"/>
      <c r="Q3" s="178"/>
      <c r="R3" s="178"/>
      <c r="S3" s="180" t="s">
        <v>1</v>
      </c>
    </row>
    <row r="4" ht="18.75" customHeight="1" spans="1:19">
      <c r="A4" s="8" t="s">
        <v>27</v>
      </c>
      <c r="B4" s="76" t="s">
        <v>28</v>
      </c>
      <c r="C4" s="76" t="s">
        <v>29</v>
      </c>
      <c r="D4" s="176" t="s">
        <v>30</v>
      </c>
      <c r="E4" s="176"/>
      <c r="F4" s="176"/>
      <c r="G4" s="176"/>
      <c r="H4" s="176"/>
      <c r="I4" s="176"/>
      <c r="J4" s="176"/>
      <c r="K4" s="176"/>
      <c r="L4" s="176"/>
      <c r="M4" s="176"/>
      <c r="N4" s="146"/>
      <c r="O4" s="176" t="s">
        <v>19</v>
      </c>
      <c r="P4" s="176"/>
      <c r="Q4" s="176"/>
      <c r="R4" s="176"/>
      <c r="S4" s="146"/>
    </row>
    <row r="5" ht="19.5" customHeight="1" spans="1:19">
      <c r="A5" s="13"/>
      <c r="B5" s="78"/>
      <c r="C5" s="78"/>
      <c r="D5" s="78" t="s">
        <v>31</v>
      </c>
      <c r="E5" s="78" t="s">
        <v>32</v>
      </c>
      <c r="F5" s="78" t="s">
        <v>33</v>
      </c>
      <c r="G5" s="78" t="s">
        <v>34</v>
      </c>
      <c r="H5" s="78" t="s">
        <v>35</v>
      </c>
      <c r="I5" s="179" t="s">
        <v>36</v>
      </c>
      <c r="J5" s="179"/>
      <c r="K5" s="179"/>
      <c r="L5" s="179"/>
      <c r="M5" s="179"/>
      <c r="N5" s="91"/>
      <c r="O5" s="78" t="s">
        <v>31</v>
      </c>
      <c r="P5" s="78" t="s">
        <v>32</v>
      </c>
      <c r="Q5" s="78" t="s">
        <v>33</v>
      </c>
      <c r="R5" s="78" t="s">
        <v>34</v>
      </c>
      <c r="S5" s="78" t="s">
        <v>37</v>
      </c>
    </row>
    <row r="6" ht="33.75" customHeight="1" spans="1:19">
      <c r="A6" s="15"/>
      <c r="B6" s="80"/>
      <c r="C6" s="80"/>
      <c r="D6" s="80"/>
      <c r="E6" s="80"/>
      <c r="F6" s="80"/>
      <c r="G6" s="80"/>
      <c r="H6" s="80"/>
      <c r="I6" s="79" t="s">
        <v>31</v>
      </c>
      <c r="J6" s="79" t="s">
        <v>38</v>
      </c>
      <c r="K6" s="79" t="s">
        <v>39</v>
      </c>
      <c r="L6" s="79" t="s">
        <v>40</v>
      </c>
      <c r="M6" s="79" t="s">
        <v>41</v>
      </c>
      <c r="N6" s="79" t="s">
        <v>42</v>
      </c>
      <c r="O6" s="80"/>
      <c r="P6" s="80"/>
      <c r="Q6" s="80"/>
      <c r="R6" s="80"/>
      <c r="S6" s="80"/>
    </row>
    <row r="7" ht="16.5" customHeight="1" spans="1:19">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row>
    <row r="8" ht="18" customHeight="1" spans="1:19">
      <c r="A8" s="19" t="s">
        <v>43</v>
      </c>
      <c r="B8" s="19" t="s">
        <v>44</v>
      </c>
      <c r="C8" s="20">
        <v>6793629.11</v>
      </c>
      <c r="D8" s="20">
        <v>6793629.11</v>
      </c>
      <c r="E8" s="20">
        <v>5913629.11</v>
      </c>
      <c r="F8" s="20"/>
      <c r="G8" s="20"/>
      <c r="H8" s="20"/>
      <c r="I8" s="20">
        <v>880000</v>
      </c>
      <c r="J8" s="20"/>
      <c r="K8" s="20"/>
      <c r="L8" s="20"/>
      <c r="M8" s="20"/>
      <c r="N8" s="20">
        <v>880000</v>
      </c>
      <c r="O8" s="20"/>
      <c r="P8" s="20"/>
      <c r="Q8" s="20"/>
      <c r="R8" s="20"/>
      <c r="S8" s="20"/>
    </row>
    <row r="9" ht="18" customHeight="1" spans="1:19">
      <c r="A9" s="19" t="s">
        <v>45</v>
      </c>
      <c r="B9" s="19" t="s">
        <v>46</v>
      </c>
      <c r="C9" s="20">
        <v>661445.15</v>
      </c>
      <c r="D9" s="20">
        <v>661445.15</v>
      </c>
      <c r="E9" s="20">
        <v>661445.15</v>
      </c>
      <c r="F9" s="20"/>
      <c r="G9" s="20"/>
      <c r="H9" s="20"/>
      <c r="I9" s="20"/>
      <c r="J9" s="20"/>
      <c r="K9" s="20"/>
      <c r="L9" s="20"/>
      <c r="M9" s="20"/>
      <c r="N9" s="20"/>
      <c r="O9" s="20"/>
      <c r="P9" s="20"/>
      <c r="Q9" s="20"/>
      <c r="R9" s="20"/>
      <c r="S9" s="20"/>
    </row>
    <row r="10" ht="18" customHeight="1" spans="1:19">
      <c r="A10" s="19" t="s">
        <v>47</v>
      </c>
      <c r="B10" s="19" t="s">
        <v>48</v>
      </c>
      <c r="C10" s="20">
        <v>798675.33</v>
      </c>
      <c r="D10" s="20">
        <v>798675.33</v>
      </c>
      <c r="E10" s="20">
        <v>798675.33</v>
      </c>
      <c r="F10" s="20"/>
      <c r="G10" s="20"/>
      <c r="H10" s="20"/>
      <c r="I10" s="20"/>
      <c r="J10" s="20"/>
      <c r="K10" s="20"/>
      <c r="L10" s="20"/>
      <c r="M10" s="20"/>
      <c r="N10" s="20"/>
      <c r="O10" s="20"/>
      <c r="P10" s="20"/>
      <c r="Q10" s="20"/>
      <c r="R10" s="20"/>
      <c r="S10" s="20"/>
    </row>
    <row r="11" ht="18" customHeight="1" spans="1:19">
      <c r="A11" s="22" t="s">
        <v>29</v>
      </c>
      <c r="B11" s="22"/>
      <c r="C11" s="20">
        <v>8253749.59</v>
      </c>
      <c r="D11" s="20">
        <v>8253749.59</v>
      </c>
      <c r="E11" s="20">
        <v>7373749.59</v>
      </c>
      <c r="F11" s="20"/>
      <c r="G11" s="20"/>
      <c r="H11" s="20"/>
      <c r="I11" s="20">
        <v>880000</v>
      </c>
      <c r="J11" s="20"/>
      <c r="K11" s="20"/>
      <c r="L11" s="20"/>
      <c r="M11" s="20"/>
      <c r="N11" s="20">
        <v>880000</v>
      </c>
      <c r="O11" s="20"/>
      <c r="P11" s="20"/>
      <c r="Q11" s="20"/>
      <c r="R11" s="20"/>
      <c r="S11" s="20"/>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4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pane ySplit="1" topLeftCell="A2" activePane="bottomLeft" state="frozen"/>
      <selection/>
      <selection pane="bottomLeft" activeCell="F9" sqref="F9"/>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115"/>
      <c r="H1" s="115"/>
      <c r="J1" s="115"/>
      <c r="O1" s="173" t="s">
        <v>49</v>
      </c>
    </row>
    <row r="2" ht="42" customHeight="1" spans="1:15">
      <c r="A2" s="4" t="str">
        <f>"2025"&amp;"年部门支出预算表"</f>
        <v>2025年部门支出预算表</v>
      </c>
      <c r="B2" s="4"/>
      <c r="C2" s="4"/>
      <c r="D2" s="4"/>
      <c r="E2" s="4"/>
      <c r="F2" s="4"/>
      <c r="G2" s="4"/>
      <c r="H2" s="4"/>
      <c r="I2" s="4"/>
      <c r="J2" s="4"/>
      <c r="K2" s="4"/>
      <c r="L2" s="4"/>
      <c r="M2" s="4"/>
      <c r="N2" s="4"/>
      <c r="O2" s="4"/>
    </row>
    <row r="3" ht="24" customHeight="1" spans="1:15">
      <c r="A3" s="152" t="str">
        <f>"单位名称："&amp;"中国共产党景洪市委政法委员会"</f>
        <v>单位名称：中国共产党景洪市委政法委员会</v>
      </c>
      <c r="B3" s="152"/>
      <c r="C3" s="152"/>
      <c r="D3" s="152"/>
      <c r="E3" s="152"/>
      <c r="F3" s="152"/>
      <c r="G3" s="152"/>
      <c r="H3" s="152"/>
      <c r="I3" s="152"/>
      <c r="J3" s="152"/>
      <c r="K3" s="152"/>
      <c r="L3" s="152"/>
      <c r="M3" s="6"/>
      <c r="N3" s="6"/>
      <c r="O3" s="98" t="s">
        <v>1</v>
      </c>
    </row>
    <row r="4" ht="19.5" customHeight="1" spans="1:15">
      <c r="A4" s="8" t="s">
        <v>50</v>
      </c>
      <c r="B4" s="8" t="s">
        <v>51</v>
      </c>
      <c r="C4" s="8" t="s">
        <v>29</v>
      </c>
      <c r="D4" s="10" t="s">
        <v>32</v>
      </c>
      <c r="E4" s="11" t="s">
        <v>52</v>
      </c>
      <c r="F4" s="12" t="s">
        <v>53</v>
      </c>
      <c r="G4" s="8" t="s">
        <v>33</v>
      </c>
      <c r="H4" s="8" t="s">
        <v>34</v>
      </c>
      <c r="I4" s="8" t="s">
        <v>54</v>
      </c>
      <c r="J4" s="10" t="s">
        <v>55</v>
      </c>
      <c r="K4" s="11"/>
      <c r="L4" s="11"/>
      <c r="M4" s="11"/>
      <c r="N4" s="11"/>
      <c r="O4" s="12"/>
    </row>
    <row r="5" ht="33.75" customHeight="1" spans="1:15">
      <c r="A5" s="15"/>
      <c r="B5" s="15"/>
      <c r="C5" s="15"/>
      <c r="D5" s="17" t="s">
        <v>31</v>
      </c>
      <c r="E5" s="90" t="s">
        <v>52</v>
      </c>
      <c r="F5" s="90" t="s">
        <v>53</v>
      </c>
      <c r="G5" s="15"/>
      <c r="H5" s="15"/>
      <c r="I5" s="15"/>
      <c r="J5" s="17" t="s">
        <v>31</v>
      </c>
      <c r="K5" s="40" t="s">
        <v>56</v>
      </c>
      <c r="L5" s="40" t="s">
        <v>57</v>
      </c>
      <c r="M5" s="40" t="s">
        <v>58</v>
      </c>
      <c r="N5" s="40" t="s">
        <v>59</v>
      </c>
      <c r="O5" s="40" t="s">
        <v>60</v>
      </c>
    </row>
    <row r="6" ht="19.5" customHeight="1" spans="1:15">
      <c r="A6" s="171">
        <v>1</v>
      </c>
      <c r="B6" s="171">
        <v>2</v>
      </c>
      <c r="C6" s="172">
        <v>3</v>
      </c>
      <c r="D6" s="172">
        <v>4</v>
      </c>
      <c r="E6" s="172">
        <v>5</v>
      </c>
      <c r="F6" s="172">
        <v>6</v>
      </c>
      <c r="G6" s="172">
        <v>7</v>
      </c>
      <c r="H6" s="172">
        <v>8</v>
      </c>
      <c r="I6" s="172">
        <v>9</v>
      </c>
      <c r="J6" s="172">
        <v>10</v>
      </c>
      <c r="K6" s="172">
        <v>11</v>
      </c>
      <c r="L6" s="172">
        <v>12</v>
      </c>
      <c r="M6" s="172">
        <v>13</v>
      </c>
      <c r="N6" s="172">
        <v>14</v>
      </c>
      <c r="O6" s="172">
        <v>15</v>
      </c>
    </row>
    <row r="7" ht="21.75" customHeight="1" spans="1:15">
      <c r="A7" s="19" t="s">
        <v>61</v>
      </c>
      <c r="B7" s="19" t="s">
        <v>62</v>
      </c>
      <c r="C7" s="20">
        <v>7300447.72</v>
      </c>
      <c r="D7" s="20">
        <v>6420447.72</v>
      </c>
      <c r="E7" s="20">
        <v>3712147.72</v>
      </c>
      <c r="F7" s="20">
        <v>2708300</v>
      </c>
      <c r="G7" s="20"/>
      <c r="H7" s="20"/>
      <c r="I7" s="20"/>
      <c r="J7" s="20">
        <v>880000</v>
      </c>
      <c r="K7" s="20"/>
      <c r="L7" s="20"/>
      <c r="M7" s="20"/>
      <c r="N7" s="20"/>
      <c r="O7" s="20">
        <v>880000</v>
      </c>
    </row>
    <row r="8" ht="21.75" customHeight="1" spans="1:15">
      <c r="A8" s="21" t="s">
        <v>63</v>
      </c>
      <c r="B8" s="21" t="s">
        <v>64</v>
      </c>
      <c r="C8" s="20">
        <v>7300447.72</v>
      </c>
      <c r="D8" s="20">
        <v>6420447.72</v>
      </c>
      <c r="E8" s="20">
        <v>3712147.72</v>
      </c>
      <c r="F8" s="20">
        <v>2708300</v>
      </c>
      <c r="G8" s="20"/>
      <c r="H8" s="20"/>
      <c r="I8" s="20"/>
      <c r="J8" s="20">
        <v>880000</v>
      </c>
      <c r="K8" s="20"/>
      <c r="L8" s="20"/>
      <c r="M8" s="20"/>
      <c r="N8" s="20"/>
      <c r="O8" s="20">
        <v>880000</v>
      </c>
    </row>
    <row r="9" ht="21.75" customHeight="1" spans="1:15">
      <c r="A9" s="95" t="s">
        <v>65</v>
      </c>
      <c r="B9" s="95" t="s">
        <v>66</v>
      </c>
      <c r="C9" s="20">
        <v>2627952.44</v>
      </c>
      <c r="D9" s="20">
        <v>2627952.44</v>
      </c>
      <c r="E9" s="20">
        <v>2627952.44</v>
      </c>
      <c r="F9" s="20"/>
      <c r="G9" s="20"/>
      <c r="H9" s="20"/>
      <c r="I9" s="20"/>
      <c r="J9" s="20"/>
      <c r="K9" s="20"/>
      <c r="L9" s="20"/>
      <c r="M9" s="20"/>
      <c r="N9" s="20"/>
      <c r="O9" s="20"/>
    </row>
    <row r="10" ht="21.75" customHeight="1" spans="1:15">
      <c r="A10" s="95" t="s">
        <v>67</v>
      </c>
      <c r="B10" s="95" t="s">
        <v>68</v>
      </c>
      <c r="C10" s="20">
        <v>911500</v>
      </c>
      <c r="D10" s="20">
        <v>31500</v>
      </c>
      <c r="E10" s="20"/>
      <c r="F10" s="20">
        <v>31500</v>
      </c>
      <c r="G10" s="20"/>
      <c r="H10" s="20"/>
      <c r="I10" s="20"/>
      <c r="J10" s="20">
        <v>880000</v>
      </c>
      <c r="K10" s="20"/>
      <c r="L10" s="20"/>
      <c r="M10" s="20"/>
      <c r="N10" s="20"/>
      <c r="O10" s="20">
        <v>880000</v>
      </c>
    </row>
    <row r="11" ht="21.75" customHeight="1" spans="1:15">
      <c r="A11" s="95" t="s">
        <v>69</v>
      </c>
      <c r="B11" s="95" t="s">
        <v>70</v>
      </c>
      <c r="C11" s="20">
        <v>1084195.28</v>
      </c>
      <c r="D11" s="20">
        <v>1084195.28</v>
      </c>
      <c r="E11" s="20">
        <v>1084195.28</v>
      </c>
      <c r="F11" s="20"/>
      <c r="G11" s="20"/>
      <c r="H11" s="20"/>
      <c r="I11" s="20"/>
      <c r="J11" s="20"/>
      <c r="K11" s="20"/>
      <c r="L11" s="20"/>
      <c r="M11" s="20"/>
      <c r="N11" s="20"/>
      <c r="O11" s="20"/>
    </row>
    <row r="12" ht="32" customHeight="1" spans="1:15">
      <c r="A12" s="95" t="s">
        <v>71</v>
      </c>
      <c r="B12" s="95" t="s">
        <v>72</v>
      </c>
      <c r="C12" s="20">
        <v>2676800</v>
      </c>
      <c r="D12" s="20">
        <v>2676800</v>
      </c>
      <c r="E12" s="20"/>
      <c r="F12" s="20">
        <v>2676800</v>
      </c>
      <c r="G12" s="20"/>
      <c r="H12" s="20"/>
      <c r="I12" s="20"/>
      <c r="J12" s="20"/>
      <c r="K12" s="20"/>
      <c r="L12" s="20"/>
      <c r="M12" s="20"/>
      <c r="N12" s="20"/>
      <c r="O12" s="20"/>
    </row>
    <row r="13" ht="21.75" customHeight="1" spans="1:15">
      <c r="A13" s="19" t="s">
        <v>73</v>
      </c>
      <c r="B13" s="19" t="s">
        <v>74</v>
      </c>
      <c r="C13" s="20">
        <v>356410.72</v>
      </c>
      <c r="D13" s="20">
        <v>356410.72</v>
      </c>
      <c r="E13" s="20">
        <v>356410.72</v>
      </c>
      <c r="F13" s="20"/>
      <c r="G13" s="20"/>
      <c r="H13" s="20"/>
      <c r="I13" s="20"/>
      <c r="J13" s="20"/>
      <c r="K13" s="20"/>
      <c r="L13" s="20"/>
      <c r="M13" s="20"/>
      <c r="N13" s="20"/>
      <c r="O13" s="20"/>
    </row>
    <row r="14" ht="21.75" customHeight="1" spans="1:15">
      <c r="A14" s="21" t="s">
        <v>75</v>
      </c>
      <c r="B14" s="21" t="s">
        <v>76</v>
      </c>
      <c r="C14" s="20">
        <v>356410.72</v>
      </c>
      <c r="D14" s="20">
        <v>356410.72</v>
      </c>
      <c r="E14" s="20">
        <v>356410.72</v>
      </c>
      <c r="F14" s="20"/>
      <c r="G14" s="20"/>
      <c r="H14" s="20"/>
      <c r="I14" s="20"/>
      <c r="J14" s="20"/>
      <c r="K14" s="20"/>
      <c r="L14" s="20"/>
      <c r="M14" s="20"/>
      <c r="N14" s="20"/>
      <c r="O14" s="20"/>
    </row>
    <row r="15" ht="21.75" customHeight="1" spans="1:15">
      <c r="A15" s="95" t="s">
        <v>77</v>
      </c>
      <c r="B15" s="95" t="s">
        <v>78</v>
      </c>
      <c r="C15" s="20">
        <v>3600</v>
      </c>
      <c r="D15" s="20">
        <v>3600</v>
      </c>
      <c r="E15" s="20">
        <v>3600</v>
      </c>
      <c r="F15" s="20"/>
      <c r="G15" s="20"/>
      <c r="H15" s="20"/>
      <c r="I15" s="20"/>
      <c r="J15" s="20"/>
      <c r="K15" s="20"/>
      <c r="L15" s="20"/>
      <c r="M15" s="20"/>
      <c r="N15" s="20"/>
      <c r="O15" s="20"/>
    </row>
    <row r="16" ht="21.75" customHeight="1" spans="1:15">
      <c r="A16" s="95" t="s">
        <v>79</v>
      </c>
      <c r="B16" s="95" t="s">
        <v>80</v>
      </c>
      <c r="C16" s="20">
        <v>352810.72</v>
      </c>
      <c r="D16" s="20">
        <v>352810.72</v>
      </c>
      <c r="E16" s="20">
        <v>352810.72</v>
      </c>
      <c r="F16" s="20"/>
      <c r="G16" s="20"/>
      <c r="H16" s="20"/>
      <c r="I16" s="20"/>
      <c r="J16" s="20"/>
      <c r="K16" s="20"/>
      <c r="L16" s="20"/>
      <c r="M16" s="20"/>
      <c r="N16" s="20"/>
      <c r="O16" s="20"/>
    </row>
    <row r="17" ht="21.75" customHeight="1" spans="1:15">
      <c r="A17" s="19" t="s">
        <v>81</v>
      </c>
      <c r="B17" s="19" t="s">
        <v>82</v>
      </c>
      <c r="C17" s="20">
        <v>306309.83</v>
      </c>
      <c r="D17" s="20">
        <v>306309.83</v>
      </c>
      <c r="E17" s="20">
        <v>306309.83</v>
      </c>
      <c r="F17" s="20"/>
      <c r="G17" s="20"/>
      <c r="H17" s="20"/>
      <c r="I17" s="20"/>
      <c r="J17" s="20"/>
      <c r="K17" s="20"/>
      <c r="L17" s="20"/>
      <c r="M17" s="20"/>
      <c r="N17" s="20"/>
      <c r="O17" s="20"/>
    </row>
    <row r="18" ht="21.75" customHeight="1" spans="1:15">
      <c r="A18" s="21" t="s">
        <v>83</v>
      </c>
      <c r="B18" s="21" t="s">
        <v>84</v>
      </c>
      <c r="C18" s="20">
        <v>306309.83</v>
      </c>
      <c r="D18" s="20">
        <v>306309.83</v>
      </c>
      <c r="E18" s="20">
        <v>306309.83</v>
      </c>
      <c r="F18" s="20"/>
      <c r="G18" s="20"/>
      <c r="H18" s="20"/>
      <c r="I18" s="20"/>
      <c r="J18" s="20"/>
      <c r="K18" s="20"/>
      <c r="L18" s="20"/>
      <c r="M18" s="20"/>
      <c r="N18" s="20"/>
      <c r="O18" s="20"/>
    </row>
    <row r="19" ht="21.75" customHeight="1" spans="1:15">
      <c r="A19" s="95" t="s">
        <v>85</v>
      </c>
      <c r="B19" s="95" t="s">
        <v>86</v>
      </c>
      <c r="C19" s="20">
        <v>111828.05</v>
      </c>
      <c r="D19" s="20">
        <v>111828.05</v>
      </c>
      <c r="E19" s="20">
        <v>111828.05</v>
      </c>
      <c r="F19" s="20"/>
      <c r="G19" s="20"/>
      <c r="H19" s="20"/>
      <c r="I19" s="20"/>
      <c r="J19" s="20"/>
      <c r="K19" s="20"/>
      <c r="L19" s="20"/>
      <c r="M19" s="20"/>
      <c r="N19" s="20"/>
      <c r="O19" s="20"/>
    </row>
    <row r="20" ht="21.75" customHeight="1" spans="1:15">
      <c r="A20" s="95" t="s">
        <v>87</v>
      </c>
      <c r="B20" s="95" t="s">
        <v>88</v>
      </c>
      <c r="C20" s="20">
        <v>71842.9</v>
      </c>
      <c r="D20" s="20">
        <v>71842.9</v>
      </c>
      <c r="E20" s="20">
        <v>71842.9</v>
      </c>
      <c r="F20" s="20"/>
      <c r="G20" s="20"/>
      <c r="H20" s="20"/>
      <c r="I20" s="20"/>
      <c r="J20" s="20"/>
      <c r="K20" s="20"/>
      <c r="L20" s="20"/>
      <c r="M20" s="20"/>
      <c r="N20" s="20"/>
      <c r="O20" s="20"/>
    </row>
    <row r="21" ht="21.75" customHeight="1" spans="1:15">
      <c r="A21" s="95" t="s">
        <v>89</v>
      </c>
      <c r="B21" s="95" t="s">
        <v>90</v>
      </c>
      <c r="C21" s="20">
        <v>111403.74</v>
      </c>
      <c r="D21" s="20">
        <v>111403.74</v>
      </c>
      <c r="E21" s="20">
        <v>111403.74</v>
      </c>
      <c r="F21" s="20"/>
      <c r="G21" s="20"/>
      <c r="H21" s="20"/>
      <c r="I21" s="20"/>
      <c r="J21" s="20"/>
      <c r="K21" s="20"/>
      <c r="L21" s="20"/>
      <c r="M21" s="20"/>
      <c r="N21" s="20"/>
      <c r="O21" s="20"/>
    </row>
    <row r="22" ht="21.75" customHeight="1" spans="1:15">
      <c r="A22" s="95" t="s">
        <v>91</v>
      </c>
      <c r="B22" s="95" t="s">
        <v>92</v>
      </c>
      <c r="C22" s="20">
        <v>11235.14</v>
      </c>
      <c r="D22" s="20">
        <v>11235.14</v>
      </c>
      <c r="E22" s="20">
        <v>11235.14</v>
      </c>
      <c r="F22" s="20"/>
      <c r="G22" s="20"/>
      <c r="H22" s="20"/>
      <c r="I22" s="20"/>
      <c r="J22" s="20"/>
      <c r="K22" s="20"/>
      <c r="L22" s="20"/>
      <c r="M22" s="20"/>
      <c r="N22" s="20"/>
      <c r="O22" s="20"/>
    </row>
    <row r="23" ht="21.75" customHeight="1" spans="1:15">
      <c r="A23" s="19" t="s">
        <v>93</v>
      </c>
      <c r="B23" s="19" t="s">
        <v>94</v>
      </c>
      <c r="C23" s="20">
        <v>290581.32</v>
      </c>
      <c r="D23" s="20">
        <v>290581.32</v>
      </c>
      <c r="E23" s="20">
        <v>290581.32</v>
      </c>
      <c r="F23" s="20"/>
      <c r="G23" s="20"/>
      <c r="H23" s="20"/>
      <c r="I23" s="20"/>
      <c r="J23" s="20"/>
      <c r="K23" s="20"/>
      <c r="L23" s="20"/>
      <c r="M23" s="20"/>
      <c r="N23" s="20"/>
      <c r="O23" s="20"/>
    </row>
    <row r="24" ht="21.75" customHeight="1" spans="1:15">
      <c r="A24" s="21" t="s">
        <v>95</v>
      </c>
      <c r="B24" s="21" t="s">
        <v>96</v>
      </c>
      <c r="C24" s="20">
        <v>290581.32</v>
      </c>
      <c r="D24" s="20">
        <v>290581.32</v>
      </c>
      <c r="E24" s="20">
        <v>290581.32</v>
      </c>
      <c r="F24" s="20"/>
      <c r="G24" s="20"/>
      <c r="H24" s="20"/>
      <c r="I24" s="20"/>
      <c r="J24" s="20"/>
      <c r="K24" s="20"/>
      <c r="L24" s="20"/>
      <c r="M24" s="20"/>
      <c r="N24" s="20"/>
      <c r="O24" s="20"/>
    </row>
    <row r="25" ht="21.75" customHeight="1" spans="1:15">
      <c r="A25" s="95" t="s">
        <v>97</v>
      </c>
      <c r="B25" s="95" t="s">
        <v>98</v>
      </c>
      <c r="C25" s="20">
        <v>290581.32</v>
      </c>
      <c r="D25" s="20">
        <v>290581.32</v>
      </c>
      <c r="E25" s="20">
        <v>290581.32</v>
      </c>
      <c r="F25" s="20"/>
      <c r="G25" s="20"/>
      <c r="H25" s="20"/>
      <c r="I25" s="20"/>
      <c r="J25" s="20"/>
      <c r="K25" s="20"/>
      <c r="L25" s="20"/>
      <c r="M25" s="20"/>
      <c r="N25" s="20"/>
      <c r="O25" s="20"/>
    </row>
    <row r="26" ht="21.75" customHeight="1" spans="1:15">
      <c r="A26" s="22" t="s">
        <v>99</v>
      </c>
      <c r="B26" s="22" t="s">
        <v>99</v>
      </c>
      <c r="C26" s="20">
        <v>8253749.59</v>
      </c>
      <c r="D26" s="20">
        <v>7373749.59</v>
      </c>
      <c r="E26" s="20">
        <v>4665449.59</v>
      </c>
      <c r="F26" s="20">
        <v>2708300</v>
      </c>
      <c r="G26" s="20"/>
      <c r="H26" s="20"/>
      <c r="I26" s="20"/>
      <c r="J26" s="20">
        <v>880000</v>
      </c>
      <c r="K26" s="20"/>
      <c r="L26" s="20"/>
      <c r="M26" s="20"/>
      <c r="N26" s="20"/>
      <c r="O26" s="20">
        <v>880000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 right="0.3" top="0.41" bottom="0.41" header="0.25" footer="0.2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showZeros="0" workbookViewId="0">
      <pane ySplit="1" topLeftCell="A2" activePane="bottomLeft" state="frozen"/>
      <selection/>
      <selection pane="bottomLeft" activeCell="C29" sqref="C29"/>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32" t="s">
        <v>100</v>
      </c>
    </row>
    <row r="2" ht="36" customHeight="1" spans="1:4">
      <c r="A2" s="4" t="str">
        <f>"2025"&amp;"年部门财政拨款收支预算总表"</f>
        <v>2025年部门财政拨款收支预算总表</v>
      </c>
      <c r="B2" s="4"/>
      <c r="C2" s="4"/>
      <c r="D2" s="4"/>
    </row>
    <row r="3" ht="24" customHeight="1" spans="1:4">
      <c r="A3" s="5" t="str">
        <f>"单位名称："&amp;"中国共产党景洪市委政法委员会"</f>
        <v>单位名称：中国共产党景洪市委政法委员会</v>
      </c>
      <c r="B3" s="5"/>
      <c r="C3" s="161"/>
      <c r="D3" s="98" t="s">
        <v>1</v>
      </c>
    </row>
    <row r="4" ht="19.5" customHeight="1" spans="1:4">
      <c r="A4" s="10" t="s">
        <v>2</v>
      </c>
      <c r="B4" s="12"/>
      <c r="C4" s="10" t="s">
        <v>3</v>
      </c>
      <c r="D4" s="12"/>
    </row>
    <row r="5" ht="21.75" customHeight="1" spans="1:4">
      <c r="A5" s="26" t="s">
        <v>4</v>
      </c>
      <c r="B5" s="104" t="s">
        <v>5</v>
      </c>
      <c r="C5" s="26" t="s">
        <v>101</v>
      </c>
      <c r="D5" s="104" t="s">
        <v>5</v>
      </c>
    </row>
    <row r="6" ht="17.25" customHeight="1" spans="1:4">
      <c r="A6" s="28"/>
      <c r="B6" s="107"/>
      <c r="C6" s="28"/>
      <c r="D6" s="107"/>
    </row>
    <row r="7" ht="17.25" customHeight="1" spans="1:4">
      <c r="A7" s="162" t="s">
        <v>102</v>
      </c>
      <c r="B7" s="20">
        <v>7373749.59</v>
      </c>
      <c r="C7" s="163" t="s">
        <v>103</v>
      </c>
      <c r="D7" s="164">
        <v>7373749.59</v>
      </c>
    </row>
    <row r="8" ht="17.25" customHeight="1" spans="1:4">
      <c r="A8" s="165" t="s">
        <v>104</v>
      </c>
      <c r="B8" s="20">
        <v>7373749.59</v>
      </c>
      <c r="C8" s="163" t="str">
        <f>"（"&amp;"一"&amp;"）"&amp;"一般公共服务支出"</f>
        <v>（一）一般公共服务支出</v>
      </c>
      <c r="D8" s="164">
        <v>6420447.72</v>
      </c>
    </row>
    <row r="9" ht="17.25" customHeight="1" spans="1:4">
      <c r="A9" s="165" t="s">
        <v>105</v>
      </c>
      <c r="B9" s="20"/>
      <c r="C9" s="163" t="str">
        <f>"（"&amp;"二"&amp;"）"&amp;"社会保障和就业支出"</f>
        <v>（二）社会保障和就业支出</v>
      </c>
      <c r="D9" s="164">
        <v>356410.72</v>
      </c>
    </row>
    <row r="10" ht="17.25" customHeight="1" spans="1:4">
      <c r="A10" s="165" t="s">
        <v>106</v>
      </c>
      <c r="B10" s="20"/>
      <c r="C10" s="163" t="str">
        <f>"（"&amp;"三"&amp;"）"&amp;"卫生健康支出"</f>
        <v>（三）卫生健康支出</v>
      </c>
      <c r="D10" s="164">
        <v>306309.83</v>
      </c>
    </row>
    <row r="11" ht="17.25" customHeight="1" spans="1:4">
      <c r="A11" s="165" t="s">
        <v>107</v>
      </c>
      <c r="B11" s="20"/>
      <c r="C11" s="163" t="str">
        <f>"（"&amp;"四"&amp;"）"&amp;"住房保障支出"</f>
        <v>（四）住房保障支出</v>
      </c>
      <c r="D11" s="164">
        <v>290581.32</v>
      </c>
    </row>
    <row r="12" ht="17.25" customHeight="1" spans="1:4">
      <c r="A12" s="165" t="s">
        <v>104</v>
      </c>
      <c r="B12" s="20"/>
      <c r="C12" s="163"/>
      <c r="D12" s="164"/>
    </row>
    <row r="13" ht="17.25" customHeight="1" spans="1:4">
      <c r="A13" s="165" t="s">
        <v>105</v>
      </c>
      <c r="B13" s="20"/>
      <c r="C13" s="163"/>
      <c r="D13" s="164"/>
    </row>
    <row r="14" ht="17.25" customHeight="1" spans="1:4">
      <c r="A14" s="165" t="s">
        <v>106</v>
      </c>
      <c r="B14" s="20"/>
      <c r="C14" s="163"/>
      <c r="D14" s="164"/>
    </row>
    <row r="15" customHeight="1" spans="1:4">
      <c r="A15" s="166"/>
      <c r="B15" s="167"/>
      <c r="C15" s="168" t="s">
        <v>108</v>
      </c>
      <c r="D15" s="167"/>
    </row>
    <row r="16" ht="17.25" customHeight="1" spans="1:4">
      <c r="A16" s="169" t="s">
        <v>109</v>
      </c>
      <c r="B16" s="170">
        <v>7373749.59</v>
      </c>
      <c r="C16" s="166" t="s">
        <v>25</v>
      </c>
      <c r="D16" s="170">
        <v>7373749.59</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2" activePane="bottomLeft" state="frozen"/>
      <selection/>
      <selection pane="bottomLeft" activeCell="J15" sqref="J15"/>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15"/>
      <c r="F1" s="153"/>
      <c r="G1" s="32" t="s">
        <v>110</v>
      </c>
    </row>
    <row r="2" ht="39" customHeight="1" spans="1:7">
      <c r="A2" s="4" t="str">
        <f>"2025"&amp;"年一般公共预算支出预算表（按功能科目分类）"</f>
        <v>2025年一般公共预算支出预算表（按功能科目分类）</v>
      </c>
      <c r="B2" s="4"/>
      <c r="C2" s="4"/>
      <c r="D2" s="4"/>
      <c r="E2" s="4"/>
      <c r="F2" s="4"/>
      <c r="G2" s="4"/>
    </row>
    <row r="3" ht="18" customHeight="1" spans="1:7">
      <c r="A3" s="5" t="str">
        <f>"单位名称："&amp;"中国共产党景洪市委政法委员会"</f>
        <v>单位名称：中国共产党景洪市委政法委员会</v>
      </c>
      <c r="B3" s="5"/>
      <c r="C3" s="5"/>
      <c r="D3" s="5"/>
      <c r="E3" s="5"/>
      <c r="F3" s="98"/>
      <c r="G3" s="98" t="s">
        <v>1</v>
      </c>
    </row>
    <row r="4" ht="20.25" customHeight="1" spans="1:7">
      <c r="A4" s="154" t="s">
        <v>111</v>
      </c>
      <c r="B4" s="155"/>
      <c r="C4" s="104" t="s">
        <v>29</v>
      </c>
      <c r="D4" s="140" t="s">
        <v>52</v>
      </c>
      <c r="E4" s="143"/>
      <c r="F4" s="144"/>
      <c r="G4" s="156" t="s">
        <v>53</v>
      </c>
    </row>
    <row r="5" ht="20.25" customHeight="1" spans="1:7">
      <c r="A5" s="157" t="s">
        <v>50</v>
      </c>
      <c r="B5" s="157" t="s">
        <v>51</v>
      </c>
      <c r="C5" s="107"/>
      <c r="D5" s="17" t="s">
        <v>31</v>
      </c>
      <c r="E5" s="17" t="s">
        <v>112</v>
      </c>
      <c r="F5" s="17" t="s">
        <v>113</v>
      </c>
      <c r="G5" s="91"/>
    </row>
    <row r="6" ht="19.5" customHeight="1" spans="1:7">
      <c r="A6" s="157" t="s">
        <v>114</v>
      </c>
      <c r="B6" s="157" t="s">
        <v>115</v>
      </c>
      <c r="C6" s="157" t="s">
        <v>116</v>
      </c>
      <c r="D6" s="17">
        <v>4</v>
      </c>
      <c r="E6" s="158" t="s">
        <v>117</v>
      </c>
      <c r="F6" s="158" t="s">
        <v>118</v>
      </c>
      <c r="G6" s="157" t="s">
        <v>119</v>
      </c>
    </row>
    <row r="7" ht="18" customHeight="1" spans="1:7">
      <c r="A7" s="19" t="s">
        <v>61</v>
      </c>
      <c r="B7" s="19" t="s">
        <v>62</v>
      </c>
      <c r="C7" s="20">
        <v>6420447.72</v>
      </c>
      <c r="D7" s="20">
        <v>3712147.72</v>
      </c>
      <c r="E7" s="20">
        <v>3323208.28</v>
      </c>
      <c r="F7" s="20">
        <v>388939.44</v>
      </c>
      <c r="G7" s="20">
        <v>2708300</v>
      </c>
    </row>
    <row r="8" ht="18" customHeight="1" spans="1:7">
      <c r="A8" s="21" t="s">
        <v>63</v>
      </c>
      <c r="B8" s="21" t="s">
        <v>64</v>
      </c>
      <c r="C8" s="20">
        <v>6420447.72</v>
      </c>
      <c r="D8" s="20">
        <v>3712147.72</v>
      </c>
      <c r="E8" s="20">
        <v>3323208.28</v>
      </c>
      <c r="F8" s="20">
        <v>388939.44</v>
      </c>
      <c r="G8" s="20">
        <v>2708300</v>
      </c>
    </row>
    <row r="9" ht="18" customHeight="1" spans="1:7">
      <c r="A9" s="95" t="s">
        <v>65</v>
      </c>
      <c r="B9" s="95" t="s">
        <v>66</v>
      </c>
      <c r="C9" s="20">
        <v>2627952.44</v>
      </c>
      <c r="D9" s="20">
        <v>2627952.44</v>
      </c>
      <c r="E9" s="20">
        <v>2319526.28</v>
      </c>
      <c r="F9" s="20">
        <v>308426.16</v>
      </c>
      <c r="G9" s="20"/>
    </row>
    <row r="10" ht="18" customHeight="1" spans="1:7">
      <c r="A10" s="95" t="s">
        <v>67</v>
      </c>
      <c r="B10" s="95" t="s">
        <v>68</v>
      </c>
      <c r="C10" s="20">
        <v>31500</v>
      </c>
      <c r="D10" s="20"/>
      <c r="E10" s="20"/>
      <c r="F10" s="20"/>
      <c r="G10" s="20">
        <v>31500</v>
      </c>
    </row>
    <row r="11" ht="18" customHeight="1" spans="1:7">
      <c r="A11" s="95" t="s">
        <v>69</v>
      </c>
      <c r="B11" s="95" t="s">
        <v>70</v>
      </c>
      <c r="C11" s="20">
        <v>1084195.28</v>
      </c>
      <c r="D11" s="20">
        <v>1084195.28</v>
      </c>
      <c r="E11" s="20">
        <v>1003682</v>
      </c>
      <c r="F11" s="20">
        <v>80513.28</v>
      </c>
      <c r="G11" s="20"/>
    </row>
    <row r="12" ht="18" customHeight="1" spans="1:7">
      <c r="A12" s="95" t="s">
        <v>71</v>
      </c>
      <c r="B12" s="95" t="s">
        <v>72</v>
      </c>
      <c r="C12" s="20">
        <v>2676800</v>
      </c>
      <c r="D12" s="20"/>
      <c r="E12" s="20"/>
      <c r="F12" s="20"/>
      <c r="G12" s="20">
        <v>2676800</v>
      </c>
    </row>
    <row r="13" ht="18" customHeight="1" spans="1:7">
      <c r="A13" s="19" t="s">
        <v>73</v>
      </c>
      <c r="B13" s="19" t="s">
        <v>74</v>
      </c>
      <c r="C13" s="20">
        <v>356410.72</v>
      </c>
      <c r="D13" s="20">
        <v>356410.72</v>
      </c>
      <c r="E13" s="20">
        <v>352810.72</v>
      </c>
      <c r="F13" s="20">
        <v>3600</v>
      </c>
      <c r="G13" s="20"/>
    </row>
    <row r="14" ht="18" customHeight="1" spans="1:7">
      <c r="A14" s="21" t="s">
        <v>75</v>
      </c>
      <c r="B14" s="21" t="s">
        <v>76</v>
      </c>
      <c r="C14" s="20">
        <v>356410.72</v>
      </c>
      <c r="D14" s="20">
        <v>356410.72</v>
      </c>
      <c r="E14" s="20">
        <v>352810.72</v>
      </c>
      <c r="F14" s="20">
        <v>3600</v>
      </c>
      <c r="G14" s="20"/>
    </row>
    <row r="15" ht="18" customHeight="1" spans="1:7">
      <c r="A15" s="95" t="s">
        <v>77</v>
      </c>
      <c r="B15" s="95" t="s">
        <v>78</v>
      </c>
      <c r="C15" s="20">
        <v>3600</v>
      </c>
      <c r="D15" s="20">
        <v>3600</v>
      </c>
      <c r="E15" s="20"/>
      <c r="F15" s="20">
        <v>3600</v>
      </c>
      <c r="G15" s="20"/>
    </row>
    <row r="16" ht="18" customHeight="1" spans="1:7">
      <c r="A16" s="95" t="s">
        <v>79</v>
      </c>
      <c r="B16" s="95" t="s">
        <v>80</v>
      </c>
      <c r="C16" s="20">
        <v>352810.72</v>
      </c>
      <c r="D16" s="20">
        <v>352810.72</v>
      </c>
      <c r="E16" s="20">
        <v>352810.72</v>
      </c>
      <c r="F16" s="20"/>
      <c r="G16" s="20"/>
    </row>
    <row r="17" ht="18" customHeight="1" spans="1:7">
      <c r="A17" s="19" t="s">
        <v>81</v>
      </c>
      <c r="B17" s="19" t="s">
        <v>82</v>
      </c>
      <c r="C17" s="20">
        <v>306309.83</v>
      </c>
      <c r="D17" s="20">
        <v>306309.83</v>
      </c>
      <c r="E17" s="20">
        <v>306309.83</v>
      </c>
      <c r="F17" s="20"/>
      <c r="G17" s="20"/>
    </row>
    <row r="18" ht="18" customHeight="1" spans="1:7">
      <c r="A18" s="21" t="s">
        <v>83</v>
      </c>
      <c r="B18" s="21" t="s">
        <v>84</v>
      </c>
      <c r="C18" s="20">
        <v>306309.83</v>
      </c>
      <c r="D18" s="20">
        <v>306309.83</v>
      </c>
      <c r="E18" s="20">
        <v>306309.83</v>
      </c>
      <c r="F18" s="20"/>
      <c r="G18" s="20"/>
    </row>
    <row r="19" ht="18" customHeight="1" spans="1:7">
      <c r="A19" s="95" t="s">
        <v>85</v>
      </c>
      <c r="B19" s="95" t="s">
        <v>86</v>
      </c>
      <c r="C19" s="20">
        <v>111828.05</v>
      </c>
      <c r="D19" s="20">
        <v>111828.05</v>
      </c>
      <c r="E19" s="20">
        <v>111828.05</v>
      </c>
      <c r="F19" s="20"/>
      <c r="G19" s="20"/>
    </row>
    <row r="20" ht="18" customHeight="1" spans="1:7">
      <c r="A20" s="95" t="s">
        <v>87</v>
      </c>
      <c r="B20" s="95" t="s">
        <v>88</v>
      </c>
      <c r="C20" s="20">
        <v>71842.9</v>
      </c>
      <c r="D20" s="20">
        <v>71842.9</v>
      </c>
      <c r="E20" s="20">
        <v>71842.9</v>
      </c>
      <c r="F20" s="20"/>
      <c r="G20" s="20"/>
    </row>
    <row r="21" ht="18" customHeight="1" spans="1:7">
      <c r="A21" s="95" t="s">
        <v>89</v>
      </c>
      <c r="B21" s="95" t="s">
        <v>90</v>
      </c>
      <c r="C21" s="20">
        <v>111403.74</v>
      </c>
      <c r="D21" s="20">
        <v>111403.74</v>
      </c>
      <c r="E21" s="20">
        <v>111403.74</v>
      </c>
      <c r="F21" s="20"/>
      <c r="G21" s="20"/>
    </row>
    <row r="22" ht="18" customHeight="1" spans="1:7">
      <c r="A22" s="95" t="s">
        <v>91</v>
      </c>
      <c r="B22" s="95" t="s">
        <v>92</v>
      </c>
      <c r="C22" s="20">
        <v>11235.14</v>
      </c>
      <c r="D22" s="20">
        <v>11235.14</v>
      </c>
      <c r="E22" s="20">
        <v>11235.14</v>
      </c>
      <c r="F22" s="20"/>
      <c r="G22" s="20"/>
    </row>
    <row r="23" ht="18" customHeight="1" spans="1:7">
      <c r="A23" s="19" t="s">
        <v>93</v>
      </c>
      <c r="B23" s="19" t="s">
        <v>94</v>
      </c>
      <c r="C23" s="20">
        <v>290581.32</v>
      </c>
      <c r="D23" s="20">
        <v>290581.32</v>
      </c>
      <c r="E23" s="20">
        <v>290581.32</v>
      </c>
      <c r="F23" s="20"/>
      <c r="G23" s="20"/>
    </row>
    <row r="24" ht="18" customHeight="1" spans="1:7">
      <c r="A24" s="21" t="s">
        <v>95</v>
      </c>
      <c r="B24" s="21" t="s">
        <v>96</v>
      </c>
      <c r="C24" s="20">
        <v>290581.32</v>
      </c>
      <c r="D24" s="20">
        <v>290581.32</v>
      </c>
      <c r="E24" s="20">
        <v>290581.32</v>
      </c>
      <c r="F24" s="20"/>
      <c r="G24" s="20"/>
    </row>
    <row r="25" ht="18" customHeight="1" spans="1:7">
      <c r="A25" s="95" t="s">
        <v>97</v>
      </c>
      <c r="B25" s="95" t="s">
        <v>98</v>
      </c>
      <c r="C25" s="20">
        <v>290581.32</v>
      </c>
      <c r="D25" s="20">
        <v>290581.32</v>
      </c>
      <c r="E25" s="20">
        <v>290581.32</v>
      </c>
      <c r="F25" s="20"/>
      <c r="G25" s="20"/>
    </row>
    <row r="26" ht="18" customHeight="1" spans="1:7">
      <c r="A26" s="159" t="s">
        <v>99</v>
      </c>
      <c r="B26" s="160" t="s">
        <v>99</v>
      </c>
      <c r="C26" s="20">
        <v>7373749.59</v>
      </c>
      <c r="D26" s="20">
        <v>4665449.59</v>
      </c>
      <c r="E26" s="20">
        <v>4272910.15</v>
      </c>
      <c r="F26" s="20">
        <v>392539.44</v>
      </c>
      <c r="G26" s="20">
        <v>2708300</v>
      </c>
    </row>
  </sheetData>
  <mergeCells count="7">
    <mergeCell ref="A2:G2"/>
    <mergeCell ref="A3:E3"/>
    <mergeCell ref="A4:B4"/>
    <mergeCell ref="D4:F4"/>
    <mergeCell ref="A26:B26"/>
    <mergeCell ref="C4:C5"/>
    <mergeCell ref="G4:G5"/>
  </mergeCells>
  <printOptions horizontalCentered="1"/>
  <pageMargins left="0.3" right="0.3" top="0.46" bottom="0.46" header="0.4" footer="0.4"/>
  <pageSetup paperSize="9" scale="82"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pane ySplit="1" topLeftCell="A2" activePane="bottomLeft" state="frozen"/>
      <selection/>
      <selection pane="bottomLeft" activeCell="B22" sqref="B22"/>
    </sheetView>
  </sheetViews>
  <sheetFormatPr defaultColWidth="10.6555555555556" defaultRowHeight="14.25" customHeight="1" outlineLevelRow="6" outlineLevelCol="5"/>
  <cols>
    <col min="1" max="2" width="32" customWidth="1"/>
    <col min="3" max="6" width="30.1555555555556" customWidth="1"/>
  </cols>
  <sheetData>
    <row r="1" customHeight="1" spans="1:6">
      <c r="A1" s="148"/>
      <c r="B1" s="148"/>
      <c r="C1" s="69"/>
      <c r="D1" s="149"/>
      <c r="F1" s="150" t="s">
        <v>120</v>
      </c>
    </row>
    <row r="2" ht="32.25" customHeight="1" spans="1:6">
      <c r="A2" s="103" t="str">
        <f>"2025"&amp;"年一般公共预算“三公”经费支出预算表"</f>
        <v>2025年一般公共预算“三公”经费支出预算表</v>
      </c>
      <c r="B2" s="151"/>
      <c r="C2" s="151"/>
      <c r="D2" s="151"/>
      <c r="E2" s="151"/>
      <c r="F2" s="151"/>
    </row>
    <row r="3" ht="18.75" customHeight="1" spans="1:6">
      <c r="A3" s="152" t="str">
        <f>"单位名称："&amp;"中国共产党景洪市委政法委员会"</f>
        <v>单位名称：中国共产党景洪市委政法委员会</v>
      </c>
      <c r="B3" s="151"/>
      <c r="C3" s="151"/>
      <c r="D3" s="151"/>
      <c r="E3" s="151"/>
      <c r="F3" s="36" t="s">
        <v>121</v>
      </c>
    </row>
    <row r="4" ht="19.5" customHeight="1" spans="1:6">
      <c r="A4" s="9" t="s">
        <v>122</v>
      </c>
      <c r="B4" s="26" t="s">
        <v>123</v>
      </c>
      <c r="C4" s="10" t="s">
        <v>124</v>
      </c>
      <c r="D4" s="11"/>
      <c r="E4" s="12"/>
      <c r="F4" s="26" t="s">
        <v>125</v>
      </c>
    </row>
    <row r="5" ht="19.5" customHeight="1" spans="1:6">
      <c r="A5" s="16"/>
      <c r="B5" s="28"/>
      <c r="C5" s="17" t="s">
        <v>31</v>
      </c>
      <c r="D5" s="17" t="s">
        <v>126</v>
      </c>
      <c r="E5" s="17" t="s">
        <v>127</v>
      </c>
      <c r="F5" s="28"/>
    </row>
    <row r="6" ht="18.75" customHeight="1" spans="1:6">
      <c r="A6" s="40">
        <v>1</v>
      </c>
      <c r="B6" s="40">
        <v>2</v>
      </c>
      <c r="C6" s="37">
        <v>3</v>
      </c>
      <c r="D6" s="40">
        <v>4</v>
      </c>
      <c r="E6" s="40">
        <v>5</v>
      </c>
      <c r="F6" s="40">
        <v>6</v>
      </c>
    </row>
    <row r="7" ht="24" customHeight="1" spans="1:6">
      <c r="A7" s="20">
        <v>71300</v>
      </c>
      <c r="B7" s="20"/>
      <c r="C7" s="20">
        <v>65000</v>
      </c>
      <c r="D7" s="20"/>
      <c r="E7" s="20">
        <v>65000</v>
      </c>
      <c r="F7" s="20">
        <v>6300</v>
      </c>
    </row>
  </sheetData>
  <mergeCells count="6">
    <mergeCell ref="A2:F2"/>
    <mergeCell ref="A3:C3"/>
    <mergeCell ref="C4:E4"/>
    <mergeCell ref="A4:A5"/>
    <mergeCell ref="B4:B5"/>
    <mergeCell ref="F4:F5"/>
  </mergeCells>
  <printOptions horizontalCentered="1"/>
  <pageMargins left="0.3" right="0.3" top="0.46" bottom="0.46" header="0.41" footer="0.41"/>
  <pageSetup paperSize="9" scale="94"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9"/>
  <sheetViews>
    <sheetView showZeros="0" workbookViewId="0">
      <pane ySplit="1" topLeftCell="A2" activePane="bottomLeft" state="frozen"/>
      <selection/>
      <selection pane="bottomLeft" activeCell="B9" sqref="B9"/>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136"/>
      <c r="D1" s="137"/>
      <c r="E1" s="137"/>
      <c r="F1" s="137"/>
      <c r="G1" s="137"/>
      <c r="H1" s="70"/>
      <c r="I1" s="70"/>
      <c r="J1" s="2"/>
      <c r="K1" s="70"/>
      <c r="L1" s="70"/>
      <c r="M1" s="70"/>
      <c r="N1" s="70"/>
      <c r="O1" s="2"/>
      <c r="P1" s="2"/>
      <c r="Q1" s="2"/>
      <c r="R1" s="70"/>
      <c r="V1" s="136"/>
      <c r="X1" s="3" t="s">
        <v>128</v>
      </c>
    </row>
    <row r="2" ht="39.75" customHeight="1" spans="1:24">
      <c r="A2" s="138" t="str">
        <f>"2025"&amp;"年部门基本支出预算表"</f>
        <v>2025年部门基本支出预算表</v>
      </c>
      <c r="B2" s="138"/>
      <c r="C2" s="138"/>
      <c r="D2" s="138"/>
      <c r="E2" s="138"/>
      <c r="F2" s="138"/>
      <c r="G2" s="138"/>
      <c r="H2" s="138"/>
      <c r="I2" s="138"/>
      <c r="J2" s="138"/>
      <c r="K2" s="138"/>
      <c r="L2" s="138"/>
      <c r="M2" s="138"/>
      <c r="N2" s="138"/>
      <c r="O2" s="138"/>
      <c r="P2" s="138"/>
      <c r="Q2" s="138"/>
      <c r="R2" s="138"/>
      <c r="S2" s="138"/>
      <c r="T2" s="138"/>
      <c r="U2" s="138"/>
      <c r="V2" s="138"/>
      <c r="W2" s="138"/>
      <c r="X2" s="138"/>
    </row>
    <row r="3" ht="18.75" customHeight="1" spans="1:24">
      <c r="A3" s="5" t="str">
        <f>"单位名称："&amp;"中国共产党景洪市委政法委员会"</f>
        <v>单位名称：中国共产党景洪市委政法委员会</v>
      </c>
      <c r="B3" s="5"/>
      <c r="C3" s="5"/>
      <c r="D3" s="5"/>
      <c r="E3" s="5"/>
      <c r="F3" s="5"/>
      <c r="G3" s="5"/>
      <c r="H3" s="139"/>
      <c r="I3" s="139"/>
      <c r="J3" s="6"/>
      <c r="K3" s="139"/>
      <c r="L3" s="139"/>
      <c r="M3" s="139"/>
      <c r="N3" s="139"/>
      <c r="O3" s="6"/>
      <c r="P3" s="6"/>
      <c r="Q3" s="6"/>
      <c r="R3" s="139"/>
      <c r="S3" s="35"/>
      <c r="T3" s="35"/>
      <c r="U3" s="35"/>
      <c r="V3" s="147"/>
      <c r="W3" s="35"/>
      <c r="X3" s="7" t="s">
        <v>121</v>
      </c>
    </row>
    <row r="4" ht="18" customHeight="1" spans="1:24">
      <c r="A4" s="8" t="s">
        <v>129</v>
      </c>
      <c r="B4" s="8" t="s">
        <v>130</v>
      </c>
      <c r="C4" s="8" t="s">
        <v>131</v>
      </c>
      <c r="D4" s="8" t="s">
        <v>132</v>
      </c>
      <c r="E4" s="8" t="s">
        <v>133</v>
      </c>
      <c r="F4" s="8" t="s">
        <v>134</v>
      </c>
      <c r="G4" s="8" t="s">
        <v>135</v>
      </c>
      <c r="H4" s="140" t="s">
        <v>136</v>
      </c>
      <c r="I4" s="143" t="s">
        <v>136</v>
      </c>
      <c r="J4" s="143"/>
      <c r="K4" s="143"/>
      <c r="L4" s="143"/>
      <c r="M4" s="143"/>
      <c r="N4" s="143"/>
      <c r="O4" s="143"/>
      <c r="P4" s="143"/>
      <c r="Q4" s="143"/>
      <c r="R4" s="143" t="s">
        <v>35</v>
      </c>
      <c r="S4" s="143" t="s">
        <v>55</v>
      </c>
      <c r="T4" s="143"/>
      <c r="U4" s="143"/>
      <c r="V4" s="143"/>
      <c r="W4" s="143"/>
      <c r="X4" s="144"/>
    </row>
    <row r="5" ht="18" customHeight="1" spans="1:24">
      <c r="A5" s="13"/>
      <c r="B5" s="13"/>
      <c r="C5" s="13"/>
      <c r="D5" s="13"/>
      <c r="E5" s="13"/>
      <c r="F5" s="13"/>
      <c r="G5" s="13"/>
      <c r="H5" s="104" t="s">
        <v>137</v>
      </c>
      <c r="I5" s="140" t="s">
        <v>32</v>
      </c>
      <c r="J5" s="143"/>
      <c r="K5" s="143"/>
      <c r="L5" s="143"/>
      <c r="M5" s="143"/>
      <c r="N5" s="144"/>
      <c r="O5" s="10" t="s">
        <v>138</v>
      </c>
      <c r="P5" s="11"/>
      <c r="Q5" s="12"/>
      <c r="R5" s="8" t="s">
        <v>35</v>
      </c>
      <c r="S5" s="140" t="s">
        <v>55</v>
      </c>
      <c r="T5" s="143" t="s">
        <v>38</v>
      </c>
      <c r="U5" s="143" t="s">
        <v>55</v>
      </c>
      <c r="V5" s="143" t="s">
        <v>40</v>
      </c>
      <c r="W5" s="143" t="s">
        <v>41</v>
      </c>
      <c r="X5" s="144" t="s">
        <v>42</v>
      </c>
    </row>
    <row r="6" ht="18.75" customHeight="1" spans="1:24">
      <c r="A6" s="13"/>
      <c r="B6" s="13"/>
      <c r="C6" s="13"/>
      <c r="D6" s="13"/>
      <c r="E6" s="13"/>
      <c r="F6" s="13"/>
      <c r="G6" s="13"/>
      <c r="H6" s="141"/>
      <c r="I6" s="145" t="s">
        <v>139</v>
      </c>
      <c r="J6" s="146" t="s">
        <v>140</v>
      </c>
      <c r="K6" s="8" t="s">
        <v>141</v>
      </c>
      <c r="L6" s="8" t="s">
        <v>142</v>
      </c>
      <c r="M6" s="8" t="s">
        <v>143</v>
      </c>
      <c r="N6" s="8" t="s">
        <v>144</v>
      </c>
      <c r="O6" s="8" t="s">
        <v>32</v>
      </c>
      <c r="P6" s="8" t="s">
        <v>33</v>
      </c>
      <c r="Q6" s="8" t="s">
        <v>34</v>
      </c>
      <c r="R6" s="13"/>
      <c r="S6" s="8" t="s">
        <v>31</v>
      </c>
      <c r="T6" s="8" t="s">
        <v>38</v>
      </c>
      <c r="U6" s="8" t="s">
        <v>145</v>
      </c>
      <c r="V6" s="8" t="s">
        <v>40</v>
      </c>
      <c r="W6" s="8" t="s">
        <v>41</v>
      </c>
      <c r="X6" s="8" t="s">
        <v>42</v>
      </c>
    </row>
    <row r="7" ht="37.5" customHeight="1" spans="1:24">
      <c r="A7" s="15"/>
      <c r="B7" s="15"/>
      <c r="C7" s="15"/>
      <c r="D7" s="15"/>
      <c r="E7" s="15"/>
      <c r="F7" s="15"/>
      <c r="G7" s="15"/>
      <c r="H7" s="107"/>
      <c r="I7" s="90" t="s">
        <v>31</v>
      </c>
      <c r="J7" s="90" t="s">
        <v>146</v>
      </c>
      <c r="K7" s="15" t="s">
        <v>140</v>
      </c>
      <c r="L7" s="15" t="s">
        <v>142</v>
      </c>
      <c r="M7" s="15" t="s">
        <v>143</v>
      </c>
      <c r="N7" s="15" t="s">
        <v>144</v>
      </c>
      <c r="O7" s="15" t="s">
        <v>142</v>
      </c>
      <c r="P7" s="15" t="s">
        <v>143</v>
      </c>
      <c r="Q7" s="15" t="s">
        <v>144</v>
      </c>
      <c r="R7" s="15" t="s">
        <v>35</v>
      </c>
      <c r="S7" s="15" t="s">
        <v>31</v>
      </c>
      <c r="T7" s="15" t="s">
        <v>38</v>
      </c>
      <c r="U7" s="15" t="s">
        <v>145</v>
      </c>
      <c r="V7" s="15" t="s">
        <v>40</v>
      </c>
      <c r="W7" s="15" t="s">
        <v>41</v>
      </c>
      <c r="X7" s="15" t="s">
        <v>42</v>
      </c>
    </row>
    <row r="8" ht="19.5" customHeight="1" spans="1:24">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c r="X8" s="142">
        <v>24</v>
      </c>
    </row>
    <row r="9" ht="21" customHeight="1" spans="1:24">
      <c r="A9" s="19" t="s">
        <v>44</v>
      </c>
      <c r="B9" s="19"/>
      <c r="C9" s="19"/>
      <c r="D9" s="19"/>
      <c r="E9" s="19"/>
      <c r="F9" s="19"/>
      <c r="G9" s="19"/>
      <c r="H9" s="20">
        <v>4665449.59</v>
      </c>
      <c r="I9" s="20">
        <v>4665449.59</v>
      </c>
      <c r="J9" s="20"/>
      <c r="K9" s="20"/>
      <c r="L9" s="20"/>
      <c r="M9" s="20">
        <v>4665449.59</v>
      </c>
      <c r="N9" s="20"/>
      <c r="O9" s="20"/>
      <c r="P9" s="20"/>
      <c r="Q9" s="20"/>
      <c r="R9" s="20"/>
      <c r="S9" s="20"/>
      <c r="T9" s="20"/>
      <c r="U9" s="20"/>
      <c r="V9" s="20"/>
      <c r="W9" s="20"/>
      <c r="X9" s="20"/>
    </row>
    <row r="10" ht="21" customHeight="1" spans="1:24">
      <c r="A10" s="21" t="s">
        <v>44</v>
      </c>
      <c r="B10" s="19" t="s">
        <v>147</v>
      </c>
      <c r="C10" s="19" t="s">
        <v>148</v>
      </c>
      <c r="D10" s="19" t="s">
        <v>65</v>
      </c>
      <c r="E10" s="19" t="s">
        <v>66</v>
      </c>
      <c r="F10" s="19" t="s">
        <v>149</v>
      </c>
      <c r="G10" s="19" t="s">
        <v>150</v>
      </c>
      <c r="H10" s="20">
        <v>438252</v>
      </c>
      <c r="I10" s="20">
        <v>438252</v>
      </c>
      <c r="J10" s="20"/>
      <c r="K10" s="20"/>
      <c r="L10" s="20"/>
      <c r="M10" s="20">
        <v>438252</v>
      </c>
      <c r="N10" s="20"/>
      <c r="O10" s="20"/>
      <c r="P10" s="20"/>
      <c r="Q10" s="20"/>
      <c r="R10" s="20"/>
      <c r="S10" s="20"/>
      <c r="T10" s="20"/>
      <c r="U10" s="20"/>
      <c r="V10" s="20"/>
      <c r="W10" s="20"/>
      <c r="X10" s="20"/>
    </row>
    <row r="11" ht="21" customHeight="1" spans="1:24">
      <c r="A11" s="21" t="s">
        <v>44</v>
      </c>
      <c r="B11" s="19" t="s">
        <v>147</v>
      </c>
      <c r="C11" s="19" t="s">
        <v>148</v>
      </c>
      <c r="D11" s="19" t="s">
        <v>65</v>
      </c>
      <c r="E11" s="19" t="s">
        <v>66</v>
      </c>
      <c r="F11" s="19" t="s">
        <v>151</v>
      </c>
      <c r="G11" s="19" t="s">
        <v>152</v>
      </c>
      <c r="H11" s="20">
        <v>709056</v>
      </c>
      <c r="I11" s="20">
        <v>709056</v>
      </c>
      <c r="J11" s="20"/>
      <c r="K11" s="20"/>
      <c r="L11" s="20"/>
      <c r="M11" s="20">
        <v>709056</v>
      </c>
      <c r="N11" s="20"/>
      <c r="O11" s="20"/>
      <c r="P11" s="20"/>
      <c r="Q11" s="20"/>
      <c r="R11" s="20"/>
      <c r="S11" s="20"/>
      <c r="T11" s="20"/>
      <c r="U11" s="20"/>
      <c r="V11" s="20"/>
      <c r="W11" s="20"/>
      <c r="X11" s="20"/>
    </row>
    <row r="12" ht="21" customHeight="1" spans="1:24">
      <c r="A12" s="21" t="s">
        <v>44</v>
      </c>
      <c r="B12" s="19" t="s">
        <v>147</v>
      </c>
      <c r="C12" s="19" t="s">
        <v>148</v>
      </c>
      <c r="D12" s="19" t="s">
        <v>65</v>
      </c>
      <c r="E12" s="19" t="s">
        <v>66</v>
      </c>
      <c r="F12" s="19" t="s">
        <v>153</v>
      </c>
      <c r="G12" s="19" t="s">
        <v>154</v>
      </c>
      <c r="H12" s="20">
        <v>36521</v>
      </c>
      <c r="I12" s="20">
        <v>36521</v>
      </c>
      <c r="J12" s="20"/>
      <c r="K12" s="20"/>
      <c r="L12" s="20"/>
      <c r="M12" s="20">
        <v>36521</v>
      </c>
      <c r="N12" s="20"/>
      <c r="O12" s="20"/>
      <c r="P12" s="20"/>
      <c r="Q12" s="20"/>
      <c r="R12" s="20"/>
      <c r="S12" s="20"/>
      <c r="T12" s="20"/>
      <c r="U12" s="20"/>
      <c r="V12" s="20"/>
      <c r="W12" s="20"/>
      <c r="X12" s="20"/>
    </row>
    <row r="13" ht="33" customHeight="1" spans="1:24">
      <c r="A13" s="21" t="s">
        <v>44</v>
      </c>
      <c r="B13" s="19" t="s">
        <v>155</v>
      </c>
      <c r="C13" s="19" t="s">
        <v>156</v>
      </c>
      <c r="D13" s="19" t="s">
        <v>79</v>
      </c>
      <c r="E13" s="19" t="s">
        <v>80</v>
      </c>
      <c r="F13" s="19" t="s">
        <v>157</v>
      </c>
      <c r="G13" s="19" t="s">
        <v>158</v>
      </c>
      <c r="H13" s="20">
        <v>207652.64</v>
      </c>
      <c r="I13" s="20">
        <v>207652.64</v>
      </c>
      <c r="J13" s="20"/>
      <c r="K13" s="20"/>
      <c r="L13" s="20"/>
      <c r="M13" s="20">
        <v>207652.64</v>
      </c>
      <c r="N13" s="20"/>
      <c r="O13" s="20"/>
      <c r="P13" s="20"/>
      <c r="Q13" s="20"/>
      <c r="R13" s="20"/>
      <c r="S13" s="20"/>
      <c r="T13" s="20"/>
      <c r="U13" s="20"/>
      <c r="V13" s="20"/>
      <c r="W13" s="20"/>
      <c r="X13" s="20"/>
    </row>
    <row r="14" ht="21" customHeight="1" spans="1:24">
      <c r="A14" s="21" t="s">
        <v>44</v>
      </c>
      <c r="B14" s="19" t="s">
        <v>155</v>
      </c>
      <c r="C14" s="19" t="s">
        <v>156</v>
      </c>
      <c r="D14" s="19" t="s">
        <v>85</v>
      </c>
      <c r="E14" s="19" t="s">
        <v>86</v>
      </c>
      <c r="F14" s="19" t="s">
        <v>159</v>
      </c>
      <c r="G14" s="19" t="s">
        <v>160</v>
      </c>
      <c r="H14" s="20">
        <v>111828.05</v>
      </c>
      <c r="I14" s="20">
        <v>111828.05</v>
      </c>
      <c r="J14" s="20"/>
      <c r="K14" s="20"/>
      <c r="L14" s="20"/>
      <c r="M14" s="20">
        <v>111828.05</v>
      </c>
      <c r="N14" s="20"/>
      <c r="O14" s="20"/>
      <c r="P14" s="20"/>
      <c r="Q14" s="20"/>
      <c r="R14" s="20"/>
      <c r="S14" s="20"/>
      <c r="T14" s="20"/>
      <c r="U14" s="20"/>
      <c r="V14" s="20"/>
      <c r="W14" s="20"/>
      <c r="X14" s="20"/>
    </row>
    <row r="15" ht="21" customHeight="1" spans="1:24">
      <c r="A15" s="21" t="s">
        <v>44</v>
      </c>
      <c r="B15" s="19" t="s">
        <v>155</v>
      </c>
      <c r="C15" s="19" t="s">
        <v>156</v>
      </c>
      <c r="D15" s="19" t="s">
        <v>89</v>
      </c>
      <c r="E15" s="19" t="s">
        <v>90</v>
      </c>
      <c r="F15" s="19" t="s">
        <v>161</v>
      </c>
      <c r="G15" s="19" t="s">
        <v>162</v>
      </c>
      <c r="H15" s="20">
        <v>77192.84</v>
      </c>
      <c r="I15" s="20">
        <v>77192.84</v>
      </c>
      <c r="J15" s="20"/>
      <c r="K15" s="20"/>
      <c r="L15" s="20"/>
      <c r="M15" s="20">
        <v>77192.84</v>
      </c>
      <c r="N15" s="20"/>
      <c r="O15" s="20"/>
      <c r="P15" s="20"/>
      <c r="Q15" s="20"/>
      <c r="R15" s="20"/>
      <c r="S15" s="20"/>
      <c r="T15" s="20"/>
      <c r="U15" s="20"/>
      <c r="V15" s="20"/>
      <c r="W15" s="20"/>
      <c r="X15" s="20"/>
    </row>
    <row r="16" ht="30" customHeight="1" spans="1:24">
      <c r="A16" s="21" t="s">
        <v>44</v>
      </c>
      <c r="B16" s="19" t="s">
        <v>155</v>
      </c>
      <c r="C16" s="19" t="s">
        <v>156</v>
      </c>
      <c r="D16" s="19" t="s">
        <v>91</v>
      </c>
      <c r="E16" s="19" t="s">
        <v>92</v>
      </c>
      <c r="F16" s="19" t="s">
        <v>163</v>
      </c>
      <c r="G16" s="19" t="s">
        <v>164</v>
      </c>
      <c r="H16" s="20">
        <v>4368</v>
      </c>
      <c r="I16" s="20">
        <v>4368</v>
      </c>
      <c r="J16" s="20"/>
      <c r="K16" s="20"/>
      <c r="L16" s="20"/>
      <c r="M16" s="20">
        <v>4368</v>
      </c>
      <c r="N16" s="20"/>
      <c r="O16" s="20"/>
      <c r="P16" s="20"/>
      <c r="Q16" s="20"/>
      <c r="R16" s="20"/>
      <c r="S16" s="20"/>
      <c r="T16" s="20"/>
      <c r="U16" s="20"/>
      <c r="V16" s="20"/>
      <c r="W16" s="20"/>
      <c r="X16" s="20"/>
    </row>
    <row r="17" ht="30" customHeight="1" spans="1:24">
      <c r="A17" s="21" t="s">
        <v>44</v>
      </c>
      <c r="B17" s="19" t="s">
        <v>155</v>
      </c>
      <c r="C17" s="19" t="s">
        <v>156</v>
      </c>
      <c r="D17" s="19" t="s">
        <v>91</v>
      </c>
      <c r="E17" s="19" t="s">
        <v>92</v>
      </c>
      <c r="F17" s="19" t="s">
        <v>163</v>
      </c>
      <c r="G17" s="19" t="s">
        <v>164</v>
      </c>
      <c r="H17" s="20">
        <v>2595.66</v>
      </c>
      <c r="I17" s="20">
        <v>2595.66</v>
      </c>
      <c r="J17" s="20"/>
      <c r="K17" s="20"/>
      <c r="L17" s="20"/>
      <c r="M17" s="20">
        <v>2595.66</v>
      </c>
      <c r="N17" s="20"/>
      <c r="O17" s="20"/>
      <c r="P17" s="20"/>
      <c r="Q17" s="20"/>
      <c r="R17" s="20"/>
      <c r="S17" s="20"/>
      <c r="T17" s="20"/>
      <c r="U17" s="20"/>
      <c r="V17" s="20"/>
      <c r="W17" s="20"/>
      <c r="X17" s="20"/>
    </row>
    <row r="18" ht="21" customHeight="1" spans="1:24">
      <c r="A18" s="21" t="s">
        <v>44</v>
      </c>
      <c r="B18" s="19" t="s">
        <v>165</v>
      </c>
      <c r="C18" s="19" t="s">
        <v>98</v>
      </c>
      <c r="D18" s="19" t="s">
        <v>97</v>
      </c>
      <c r="E18" s="19" t="s">
        <v>98</v>
      </c>
      <c r="F18" s="19" t="s">
        <v>166</v>
      </c>
      <c r="G18" s="19" t="s">
        <v>98</v>
      </c>
      <c r="H18" s="20">
        <v>170139.48</v>
      </c>
      <c r="I18" s="20">
        <v>170139.48</v>
      </c>
      <c r="J18" s="20"/>
      <c r="K18" s="20"/>
      <c r="L18" s="20"/>
      <c r="M18" s="20">
        <v>170139.48</v>
      </c>
      <c r="N18" s="20"/>
      <c r="O18" s="20"/>
      <c r="P18" s="20"/>
      <c r="Q18" s="20"/>
      <c r="R18" s="20"/>
      <c r="S18" s="20"/>
      <c r="T18" s="20"/>
      <c r="U18" s="20"/>
      <c r="V18" s="20"/>
      <c r="W18" s="20"/>
      <c r="X18" s="20"/>
    </row>
    <row r="19" ht="21" customHeight="1" spans="1:24">
      <c r="A19" s="21" t="s">
        <v>44</v>
      </c>
      <c r="B19" s="19" t="s">
        <v>167</v>
      </c>
      <c r="C19" s="19" t="s">
        <v>168</v>
      </c>
      <c r="D19" s="19" t="s">
        <v>65</v>
      </c>
      <c r="E19" s="19" t="s">
        <v>66</v>
      </c>
      <c r="F19" s="19" t="s">
        <v>169</v>
      </c>
      <c r="G19" s="19" t="s">
        <v>170</v>
      </c>
      <c r="H19" s="20">
        <v>94200</v>
      </c>
      <c r="I19" s="20">
        <v>94200</v>
      </c>
      <c r="J19" s="20"/>
      <c r="K19" s="20"/>
      <c r="L19" s="20"/>
      <c r="M19" s="20">
        <v>94200</v>
      </c>
      <c r="N19" s="20"/>
      <c r="O19" s="20"/>
      <c r="P19" s="20"/>
      <c r="Q19" s="20"/>
      <c r="R19" s="20"/>
      <c r="S19" s="20"/>
      <c r="T19" s="20"/>
      <c r="U19" s="20"/>
      <c r="V19" s="20"/>
      <c r="W19" s="20"/>
      <c r="X19" s="20"/>
    </row>
    <row r="20" ht="21" customHeight="1" spans="1:24">
      <c r="A20" s="21" t="s">
        <v>44</v>
      </c>
      <c r="B20" s="19" t="s">
        <v>171</v>
      </c>
      <c r="C20" s="19" t="s">
        <v>172</v>
      </c>
      <c r="D20" s="19" t="s">
        <v>65</v>
      </c>
      <c r="E20" s="19" t="s">
        <v>66</v>
      </c>
      <c r="F20" s="19" t="s">
        <v>173</v>
      </c>
      <c r="G20" s="19" t="s">
        <v>172</v>
      </c>
      <c r="H20" s="20">
        <v>29486.16</v>
      </c>
      <c r="I20" s="20">
        <v>29486.16</v>
      </c>
      <c r="J20" s="20"/>
      <c r="K20" s="20"/>
      <c r="L20" s="20"/>
      <c r="M20" s="20">
        <v>29486.16</v>
      </c>
      <c r="N20" s="20"/>
      <c r="O20" s="20"/>
      <c r="P20" s="20"/>
      <c r="Q20" s="20"/>
      <c r="R20" s="20"/>
      <c r="S20" s="20"/>
      <c r="T20" s="20"/>
      <c r="U20" s="20"/>
      <c r="V20" s="20"/>
      <c r="W20" s="20"/>
      <c r="X20" s="20"/>
    </row>
    <row r="21" ht="21" customHeight="1" spans="1:24">
      <c r="A21" s="21" t="s">
        <v>44</v>
      </c>
      <c r="B21" s="19" t="s">
        <v>174</v>
      </c>
      <c r="C21" s="19" t="s">
        <v>175</v>
      </c>
      <c r="D21" s="19" t="s">
        <v>65</v>
      </c>
      <c r="E21" s="19" t="s">
        <v>66</v>
      </c>
      <c r="F21" s="19" t="s">
        <v>176</v>
      </c>
      <c r="G21" s="19" t="s">
        <v>175</v>
      </c>
      <c r="H21" s="20">
        <v>240</v>
      </c>
      <c r="I21" s="20">
        <v>240</v>
      </c>
      <c r="J21" s="20"/>
      <c r="K21" s="20"/>
      <c r="L21" s="20"/>
      <c r="M21" s="20">
        <v>240</v>
      </c>
      <c r="N21" s="20"/>
      <c r="O21" s="20"/>
      <c r="P21" s="20"/>
      <c r="Q21" s="20"/>
      <c r="R21" s="20"/>
      <c r="S21" s="20"/>
      <c r="T21" s="20"/>
      <c r="U21" s="20"/>
      <c r="V21" s="20"/>
      <c r="W21" s="20"/>
      <c r="X21" s="20"/>
    </row>
    <row r="22" ht="21" customHeight="1" spans="1:24">
      <c r="A22" s="21" t="s">
        <v>44</v>
      </c>
      <c r="B22" s="19" t="s">
        <v>177</v>
      </c>
      <c r="C22" s="19" t="s">
        <v>178</v>
      </c>
      <c r="D22" s="19" t="s">
        <v>65</v>
      </c>
      <c r="E22" s="19" t="s">
        <v>66</v>
      </c>
      <c r="F22" s="19" t="s">
        <v>179</v>
      </c>
      <c r="G22" s="19" t="s">
        <v>180</v>
      </c>
      <c r="H22" s="20">
        <v>56542</v>
      </c>
      <c r="I22" s="20">
        <v>56542</v>
      </c>
      <c r="J22" s="20"/>
      <c r="K22" s="20"/>
      <c r="L22" s="20"/>
      <c r="M22" s="20">
        <v>56542</v>
      </c>
      <c r="N22" s="20"/>
      <c r="O22" s="20"/>
      <c r="P22" s="20"/>
      <c r="Q22" s="20"/>
      <c r="R22" s="20"/>
      <c r="S22" s="20"/>
      <c r="T22" s="20"/>
      <c r="U22" s="20"/>
      <c r="V22" s="20"/>
      <c r="W22" s="20"/>
      <c r="X22" s="20"/>
    </row>
    <row r="23" ht="21" customHeight="1" spans="1:24">
      <c r="A23" s="21" t="s">
        <v>44</v>
      </c>
      <c r="B23" s="19" t="s">
        <v>177</v>
      </c>
      <c r="C23" s="19" t="s">
        <v>178</v>
      </c>
      <c r="D23" s="19" t="s">
        <v>65</v>
      </c>
      <c r="E23" s="19" t="s">
        <v>66</v>
      </c>
      <c r="F23" s="19" t="s">
        <v>181</v>
      </c>
      <c r="G23" s="19" t="s">
        <v>182</v>
      </c>
      <c r="H23" s="20">
        <v>900</v>
      </c>
      <c r="I23" s="20">
        <v>900</v>
      </c>
      <c r="J23" s="20"/>
      <c r="K23" s="20"/>
      <c r="L23" s="20"/>
      <c r="M23" s="20">
        <v>900</v>
      </c>
      <c r="N23" s="20"/>
      <c r="O23" s="20"/>
      <c r="P23" s="20"/>
      <c r="Q23" s="20"/>
      <c r="R23" s="20"/>
      <c r="S23" s="20"/>
      <c r="T23" s="20"/>
      <c r="U23" s="20"/>
      <c r="V23" s="20"/>
      <c r="W23" s="20"/>
      <c r="X23" s="20"/>
    </row>
    <row r="24" ht="21" customHeight="1" spans="1:24">
      <c r="A24" s="21" t="s">
        <v>44</v>
      </c>
      <c r="B24" s="19" t="s">
        <v>177</v>
      </c>
      <c r="C24" s="19" t="s">
        <v>178</v>
      </c>
      <c r="D24" s="19" t="s">
        <v>65</v>
      </c>
      <c r="E24" s="19" t="s">
        <v>66</v>
      </c>
      <c r="F24" s="19" t="s">
        <v>183</v>
      </c>
      <c r="G24" s="19" t="s">
        <v>184</v>
      </c>
      <c r="H24" s="20">
        <v>17000</v>
      </c>
      <c r="I24" s="20">
        <v>17000</v>
      </c>
      <c r="J24" s="20"/>
      <c r="K24" s="20"/>
      <c r="L24" s="20"/>
      <c r="M24" s="20">
        <v>17000</v>
      </c>
      <c r="N24" s="20"/>
      <c r="O24" s="20"/>
      <c r="P24" s="20"/>
      <c r="Q24" s="20"/>
      <c r="R24" s="20"/>
      <c r="S24" s="20"/>
      <c r="T24" s="20"/>
      <c r="U24" s="20"/>
      <c r="V24" s="20"/>
      <c r="W24" s="20"/>
      <c r="X24" s="20"/>
    </row>
    <row r="25" ht="21" customHeight="1" spans="1:24">
      <c r="A25" s="21" t="s">
        <v>44</v>
      </c>
      <c r="B25" s="19" t="s">
        <v>177</v>
      </c>
      <c r="C25" s="19" t="s">
        <v>178</v>
      </c>
      <c r="D25" s="19" t="s">
        <v>65</v>
      </c>
      <c r="E25" s="19" t="s">
        <v>66</v>
      </c>
      <c r="F25" s="19" t="s">
        <v>185</v>
      </c>
      <c r="G25" s="19" t="s">
        <v>186</v>
      </c>
      <c r="H25" s="20">
        <v>14000</v>
      </c>
      <c r="I25" s="20">
        <v>14000</v>
      </c>
      <c r="J25" s="20"/>
      <c r="K25" s="20"/>
      <c r="L25" s="20"/>
      <c r="M25" s="20">
        <v>14000</v>
      </c>
      <c r="N25" s="20"/>
      <c r="O25" s="20"/>
      <c r="P25" s="20"/>
      <c r="Q25" s="20"/>
      <c r="R25" s="20"/>
      <c r="S25" s="20"/>
      <c r="T25" s="20"/>
      <c r="U25" s="20"/>
      <c r="V25" s="20"/>
      <c r="W25" s="20"/>
      <c r="X25" s="20"/>
    </row>
    <row r="26" ht="21" customHeight="1" spans="1:24">
      <c r="A26" s="21" t="s">
        <v>44</v>
      </c>
      <c r="B26" s="19" t="s">
        <v>177</v>
      </c>
      <c r="C26" s="19" t="s">
        <v>178</v>
      </c>
      <c r="D26" s="19" t="s">
        <v>65</v>
      </c>
      <c r="E26" s="19" t="s">
        <v>66</v>
      </c>
      <c r="F26" s="19" t="s">
        <v>187</v>
      </c>
      <c r="G26" s="19" t="s">
        <v>188</v>
      </c>
      <c r="H26" s="20">
        <v>15000</v>
      </c>
      <c r="I26" s="20">
        <v>15000</v>
      </c>
      <c r="J26" s="20"/>
      <c r="K26" s="20"/>
      <c r="L26" s="20"/>
      <c r="M26" s="20">
        <v>15000</v>
      </c>
      <c r="N26" s="20"/>
      <c r="O26" s="20"/>
      <c r="P26" s="20"/>
      <c r="Q26" s="20"/>
      <c r="R26" s="20"/>
      <c r="S26" s="20"/>
      <c r="T26" s="20"/>
      <c r="U26" s="20"/>
      <c r="V26" s="20"/>
      <c r="W26" s="20"/>
      <c r="X26" s="20"/>
    </row>
    <row r="27" ht="21" customHeight="1" spans="1:24">
      <c r="A27" s="21" t="s">
        <v>44</v>
      </c>
      <c r="B27" s="19" t="s">
        <v>177</v>
      </c>
      <c r="C27" s="19" t="s">
        <v>178</v>
      </c>
      <c r="D27" s="19" t="s">
        <v>65</v>
      </c>
      <c r="E27" s="19" t="s">
        <v>66</v>
      </c>
      <c r="F27" s="19" t="s">
        <v>189</v>
      </c>
      <c r="G27" s="19" t="s">
        <v>190</v>
      </c>
      <c r="H27" s="20">
        <v>20158</v>
      </c>
      <c r="I27" s="20">
        <v>20158</v>
      </c>
      <c r="J27" s="20"/>
      <c r="K27" s="20"/>
      <c r="L27" s="20"/>
      <c r="M27" s="20">
        <v>20158</v>
      </c>
      <c r="N27" s="20"/>
      <c r="O27" s="20"/>
      <c r="P27" s="20"/>
      <c r="Q27" s="20"/>
      <c r="R27" s="20"/>
      <c r="S27" s="20"/>
      <c r="T27" s="20"/>
      <c r="U27" s="20"/>
      <c r="V27" s="20"/>
      <c r="W27" s="20"/>
      <c r="X27" s="20"/>
    </row>
    <row r="28" ht="21" customHeight="1" spans="1:24">
      <c r="A28" s="21" t="s">
        <v>44</v>
      </c>
      <c r="B28" s="19" t="s">
        <v>177</v>
      </c>
      <c r="C28" s="19" t="s">
        <v>178</v>
      </c>
      <c r="D28" s="19" t="s">
        <v>65</v>
      </c>
      <c r="E28" s="19" t="s">
        <v>66</v>
      </c>
      <c r="F28" s="19" t="s">
        <v>191</v>
      </c>
      <c r="G28" s="19" t="s">
        <v>192</v>
      </c>
      <c r="H28" s="20">
        <v>1500</v>
      </c>
      <c r="I28" s="20">
        <v>1500</v>
      </c>
      <c r="J28" s="20"/>
      <c r="K28" s="20"/>
      <c r="L28" s="20"/>
      <c r="M28" s="20">
        <v>1500</v>
      </c>
      <c r="N28" s="20"/>
      <c r="O28" s="20"/>
      <c r="P28" s="20"/>
      <c r="Q28" s="20"/>
      <c r="R28" s="20"/>
      <c r="S28" s="20"/>
      <c r="T28" s="20"/>
      <c r="U28" s="20"/>
      <c r="V28" s="20"/>
      <c r="W28" s="20"/>
      <c r="X28" s="20"/>
    </row>
    <row r="29" ht="21" customHeight="1" spans="1:24">
      <c r="A29" s="21" t="s">
        <v>44</v>
      </c>
      <c r="B29" s="19" t="s">
        <v>177</v>
      </c>
      <c r="C29" s="19" t="s">
        <v>178</v>
      </c>
      <c r="D29" s="19" t="s">
        <v>65</v>
      </c>
      <c r="E29" s="19" t="s">
        <v>66</v>
      </c>
      <c r="F29" s="19" t="s">
        <v>193</v>
      </c>
      <c r="G29" s="19" t="s">
        <v>194</v>
      </c>
      <c r="H29" s="20">
        <v>12000</v>
      </c>
      <c r="I29" s="20">
        <v>12000</v>
      </c>
      <c r="J29" s="20"/>
      <c r="K29" s="20"/>
      <c r="L29" s="20"/>
      <c r="M29" s="20">
        <v>12000</v>
      </c>
      <c r="N29" s="20"/>
      <c r="O29" s="20"/>
      <c r="P29" s="20"/>
      <c r="Q29" s="20"/>
      <c r="R29" s="20"/>
      <c r="S29" s="20"/>
      <c r="T29" s="20"/>
      <c r="U29" s="20"/>
      <c r="V29" s="20"/>
      <c r="W29" s="20"/>
      <c r="X29" s="20"/>
    </row>
    <row r="30" ht="21" customHeight="1" spans="1:24">
      <c r="A30" s="21" t="s">
        <v>44</v>
      </c>
      <c r="B30" s="19" t="s">
        <v>177</v>
      </c>
      <c r="C30" s="19" t="s">
        <v>178</v>
      </c>
      <c r="D30" s="19" t="s">
        <v>65</v>
      </c>
      <c r="E30" s="19" t="s">
        <v>66</v>
      </c>
      <c r="F30" s="19" t="s">
        <v>195</v>
      </c>
      <c r="G30" s="19" t="s">
        <v>196</v>
      </c>
      <c r="H30" s="20">
        <v>18800</v>
      </c>
      <c r="I30" s="20">
        <v>18800</v>
      </c>
      <c r="J30" s="20"/>
      <c r="K30" s="20"/>
      <c r="L30" s="20"/>
      <c r="M30" s="20">
        <v>18800</v>
      </c>
      <c r="N30" s="20"/>
      <c r="O30" s="20"/>
      <c r="P30" s="20"/>
      <c r="Q30" s="20"/>
      <c r="R30" s="20"/>
      <c r="S30" s="20"/>
      <c r="T30" s="20"/>
      <c r="U30" s="20"/>
      <c r="V30" s="20"/>
      <c r="W30" s="20"/>
      <c r="X30" s="20"/>
    </row>
    <row r="31" ht="21" customHeight="1" spans="1:24">
      <c r="A31" s="21" t="s">
        <v>44</v>
      </c>
      <c r="B31" s="19" t="s">
        <v>197</v>
      </c>
      <c r="C31" s="19" t="s">
        <v>198</v>
      </c>
      <c r="D31" s="19" t="s">
        <v>77</v>
      </c>
      <c r="E31" s="19" t="s">
        <v>78</v>
      </c>
      <c r="F31" s="19" t="s">
        <v>179</v>
      </c>
      <c r="G31" s="19" t="s">
        <v>180</v>
      </c>
      <c r="H31" s="20">
        <v>432</v>
      </c>
      <c r="I31" s="20">
        <v>432</v>
      </c>
      <c r="J31" s="20"/>
      <c r="K31" s="20"/>
      <c r="L31" s="20"/>
      <c r="M31" s="20">
        <v>432</v>
      </c>
      <c r="N31" s="20"/>
      <c r="O31" s="20"/>
      <c r="P31" s="20"/>
      <c r="Q31" s="20"/>
      <c r="R31" s="20"/>
      <c r="S31" s="20"/>
      <c r="T31" s="20"/>
      <c r="U31" s="20"/>
      <c r="V31" s="20"/>
      <c r="W31" s="20"/>
      <c r="X31" s="20"/>
    </row>
    <row r="32" ht="21" customHeight="1" spans="1:24">
      <c r="A32" s="21" t="s">
        <v>44</v>
      </c>
      <c r="B32" s="19" t="s">
        <v>197</v>
      </c>
      <c r="C32" s="19" t="s">
        <v>198</v>
      </c>
      <c r="D32" s="19" t="s">
        <v>77</v>
      </c>
      <c r="E32" s="19" t="s">
        <v>78</v>
      </c>
      <c r="F32" s="19" t="s">
        <v>193</v>
      </c>
      <c r="G32" s="19" t="s">
        <v>194</v>
      </c>
      <c r="H32" s="20">
        <v>3168</v>
      </c>
      <c r="I32" s="20">
        <v>3168</v>
      </c>
      <c r="J32" s="20"/>
      <c r="K32" s="20"/>
      <c r="L32" s="20"/>
      <c r="M32" s="20">
        <v>3168</v>
      </c>
      <c r="N32" s="20"/>
      <c r="O32" s="20"/>
      <c r="P32" s="20"/>
      <c r="Q32" s="20"/>
      <c r="R32" s="20"/>
      <c r="S32" s="20"/>
      <c r="T32" s="20"/>
      <c r="U32" s="20"/>
      <c r="V32" s="20"/>
      <c r="W32" s="20"/>
      <c r="X32" s="20"/>
    </row>
    <row r="33" ht="21" customHeight="1" spans="1:24">
      <c r="A33" s="21" t="s">
        <v>44</v>
      </c>
      <c r="B33" s="19" t="s">
        <v>199</v>
      </c>
      <c r="C33" s="19" t="s">
        <v>125</v>
      </c>
      <c r="D33" s="19" t="s">
        <v>65</v>
      </c>
      <c r="E33" s="19" t="s">
        <v>66</v>
      </c>
      <c r="F33" s="19" t="s">
        <v>200</v>
      </c>
      <c r="G33" s="19" t="s">
        <v>125</v>
      </c>
      <c r="H33" s="20">
        <v>6000</v>
      </c>
      <c r="I33" s="20">
        <v>6000</v>
      </c>
      <c r="J33" s="20"/>
      <c r="K33" s="20"/>
      <c r="L33" s="20"/>
      <c r="M33" s="20">
        <v>6000</v>
      </c>
      <c r="N33" s="20"/>
      <c r="O33" s="20"/>
      <c r="P33" s="20"/>
      <c r="Q33" s="20"/>
      <c r="R33" s="20"/>
      <c r="S33" s="20"/>
      <c r="T33" s="20"/>
      <c r="U33" s="20"/>
      <c r="V33" s="20"/>
      <c r="W33" s="20"/>
      <c r="X33" s="20"/>
    </row>
    <row r="34" ht="21" customHeight="1" spans="1:24">
      <c r="A34" s="21" t="s">
        <v>44</v>
      </c>
      <c r="B34" s="19" t="s">
        <v>201</v>
      </c>
      <c r="C34" s="19" t="s">
        <v>202</v>
      </c>
      <c r="D34" s="19" t="s">
        <v>65</v>
      </c>
      <c r="E34" s="19" t="s">
        <v>66</v>
      </c>
      <c r="F34" s="19" t="s">
        <v>153</v>
      </c>
      <c r="G34" s="19" t="s">
        <v>154</v>
      </c>
      <c r="H34" s="20">
        <v>232800</v>
      </c>
      <c r="I34" s="20">
        <v>232800</v>
      </c>
      <c r="J34" s="20"/>
      <c r="K34" s="20"/>
      <c r="L34" s="20"/>
      <c r="M34" s="20">
        <v>232800</v>
      </c>
      <c r="N34" s="20"/>
      <c r="O34" s="20"/>
      <c r="P34" s="20"/>
      <c r="Q34" s="20"/>
      <c r="R34" s="20"/>
      <c r="S34" s="20"/>
      <c r="T34" s="20"/>
      <c r="U34" s="20"/>
      <c r="V34" s="20"/>
      <c r="W34" s="20"/>
      <c r="X34" s="20"/>
    </row>
    <row r="35" ht="21" customHeight="1" spans="1:24">
      <c r="A35" s="21" t="s">
        <v>44</v>
      </c>
      <c r="B35" s="19" t="s">
        <v>203</v>
      </c>
      <c r="C35" s="19" t="s">
        <v>204</v>
      </c>
      <c r="D35" s="19" t="s">
        <v>65</v>
      </c>
      <c r="E35" s="19" t="s">
        <v>66</v>
      </c>
      <c r="F35" s="19" t="s">
        <v>205</v>
      </c>
      <c r="G35" s="19" t="s">
        <v>206</v>
      </c>
      <c r="H35" s="20">
        <v>22600</v>
      </c>
      <c r="I35" s="20">
        <v>22600</v>
      </c>
      <c r="J35" s="20"/>
      <c r="K35" s="20"/>
      <c r="L35" s="20"/>
      <c r="M35" s="20">
        <v>22600</v>
      </c>
      <c r="N35" s="20"/>
      <c r="O35" s="20"/>
      <c r="P35" s="20"/>
      <c r="Q35" s="20"/>
      <c r="R35" s="20"/>
      <c r="S35" s="20"/>
      <c r="T35" s="20"/>
      <c r="U35" s="20"/>
      <c r="V35" s="20"/>
      <c r="W35" s="20"/>
      <c r="X35" s="20"/>
    </row>
    <row r="36" ht="21" customHeight="1" spans="1:24">
      <c r="A36" s="21" t="s">
        <v>44</v>
      </c>
      <c r="B36" s="19" t="s">
        <v>207</v>
      </c>
      <c r="C36" s="19" t="s">
        <v>208</v>
      </c>
      <c r="D36" s="19" t="s">
        <v>65</v>
      </c>
      <c r="E36" s="19" t="s">
        <v>66</v>
      </c>
      <c r="F36" s="19" t="s">
        <v>209</v>
      </c>
      <c r="G36" s="19" t="s">
        <v>210</v>
      </c>
      <c r="H36" s="20">
        <v>902897.28</v>
      </c>
      <c r="I36" s="20">
        <v>902897.28</v>
      </c>
      <c r="J36" s="20"/>
      <c r="K36" s="20"/>
      <c r="L36" s="20"/>
      <c r="M36" s="20">
        <v>902897.28</v>
      </c>
      <c r="N36" s="20"/>
      <c r="O36" s="20"/>
      <c r="P36" s="20"/>
      <c r="Q36" s="20"/>
      <c r="R36" s="20"/>
      <c r="S36" s="20"/>
      <c r="T36" s="20"/>
      <c r="U36" s="20"/>
      <c r="V36" s="20"/>
      <c r="W36" s="20"/>
      <c r="X36" s="20"/>
    </row>
    <row r="37" ht="21" customHeight="1" spans="1:24">
      <c r="A37" s="21" t="s">
        <v>46</v>
      </c>
      <c r="B37" s="19" t="s">
        <v>211</v>
      </c>
      <c r="C37" s="19" t="s">
        <v>212</v>
      </c>
      <c r="D37" s="19" t="s">
        <v>69</v>
      </c>
      <c r="E37" s="19" t="s">
        <v>70</v>
      </c>
      <c r="F37" s="19" t="s">
        <v>149</v>
      </c>
      <c r="G37" s="19" t="s">
        <v>150</v>
      </c>
      <c r="H37" s="20">
        <v>146460</v>
      </c>
      <c r="I37" s="20">
        <v>146460</v>
      </c>
      <c r="J37" s="20"/>
      <c r="K37" s="20"/>
      <c r="L37" s="20"/>
      <c r="M37" s="20">
        <v>146460</v>
      </c>
      <c r="N37" s="20"/>
      <c r="O37" s="20"/>
      <c r="P37" s="20"/>
      <c r="Q37" s="20"/>
      <c r="R37" s="20"/>
      <c r="S37" s="20"/>
      <c r="T37" s="20"/>
      <c r="U37" s="20"/>
      <c r="V37" s="20"/>
      <c r="W37" s="20"/>
      <c r="X37" s="20"/>
    </row>
    <row r="38" ht="21" customHeight="1" spans="1:24">
      <c r="A38" s="21" t="s">
        <v>46</v>
      </c>
      <c r="B38" s="19" t="s">
        <v>211</v>
      </c>
      <c r="C38" s="19" t="s">
        <v>212</v>
      </c>
      <c r="D38" s="19" t="s">
        <v>69</v>
      </c>
      <c r="E38" s="19" t="s">
        <v>70</v>
      </c>
      <c r="F38" s="19" t="s">
        <v>151</v>
      </c>
      <c r="G38" s="19" t="s">
        <v>152</v>
      </c>
      <c r="H38" s="20">
        <v>18876</v>
      </c>
      <c r="I38" s="20">
        <v>18876</v>
      </c>
      <c r="J38" s="20"/>
      <c r="K38" s="20"/>
      <c r="L38" s="20"/>
      <c r="M38" s="20">
        <v>18876</v>
      </c>
      <c r="N38" s="20"/>
      <c r="O38" s="20"/>
      <c r="P38" s="20"/>
      <c r="Q38" s="20"/>
      <c r="R38" s="20"/>
      <c r="S38" s="20"/>
      <c r="T38" s="20"/>
      <c r="U38" s="20"/>
      <c r="V38" s="20"/>
      <c r="W38" s="20"/>
      <c r="X38" s="20"/>
    </row>
    <row r="39" ht="21" customHeight="1" spans="1:24">
      <c r="A39" s="21" t="s">
        <v>46</v>
      </c>
      <c r="B39" s="19" t="s">
        <v>211</v>
      </c>
      <c r="C39" s="19" t="s">
        <v>212</v>
      </c>
      <c r="D39" s="19" t="s">
        <v>69</v>
      </c>
      <c r="E39" s="19" t="s">
        <v>70</v>
      </c>
      <c r="F39" s="19" t="s">
        <v>213</v>
      </c>
      <c r="G39" s="19" t="s">
        <v>214</v>
      </c>
      <c r="H39" s="20">
        <v>50040</v>
      </c>
      <c r="I39" s="20">
        <v>50040</v>
      </c>
      <c r="J39" s="20"/>
      <c r="K39" s="20"/>
      <c r="L39" s="20"/>
      <c r="M39" s="20">
        <v>50040</v>
      </c>
      <c r="N39" s="20"/>
      <c r="O39" s="20"/>
      <c r="P39" s="20"/>
      <c r="Q39" s="20"/>
      <c r="R39" s="20"/>
      <c r="S39" s="20"/>
      <c r="T39" s="20"/>
      <c r="U39" s="20"/>
      <c r="V39" s="20"/>
      <c r="W39" s="20"/>
      <c r="X39" s="20"/>
    </row>
    <row r="40" ht="21" customHeight="1" spans="1:24">
      <c r="A40" s="21" t="s">
        <v>46</v>
      </c>
      <c r="B40" s="19" t="s">
        <v>211</v>
      </c>
      <c r="C40" s="19" t="s">
        <v>212</v>
      </c>
      <c r="D40" s="19" t="s">
        <v>69</v>
      </c>
      <c r="E40" s="19" t="s">
        <v>70</v>
      </c>
      <c r="F40" s="19" t="s">
        <v>213</v>
      </c>
      <c r="G40" s="19" t="s">
        <v>214</v>
      </c>
      <c r="H40" s="20">
        <v>12205</v>
      </c>
      <c r="I40" s="20">
        <v>12205</v>
      </c>
      <c r="J40" s="20"/>
      <c r="K40" s="20"/>
      <c r="L40" s="20"/>
      <c r="M40" s="20">
        <v>12205</v>
      </c>
      <c r="N40" s="20"/>
      <c r="O40" s="20"/>
      <c r="P40" s="20"/>
      <c r="Q40" s="20"/>
      <c r="R40" s="20"/>
      <c r="S40" s="20"/>
      <c r="T40" s="20"/>
      <c r="U40" s="20"/>
      <c r="V40" s="20"/>
      <c r="W40" s="20"/>
      <c r="X40" s="20"/>
    </row>
    <row r="41" ht="21" customHeight="1" spans="1:24">
      <c r="A41" s="21" t="s">
        <v>46</v>
      </c>
      <c r="B41" s="19" t="s">
        <v>211</v>
      </c>
      <c r="C41" s="19" t="s">
        <v>212</v>
      </c>
      <c r="D41" s="19" t="s">
        <v>69</v>
      </c>
      <c r="E41" s="19" t="s">
        <v>70</v>
      </c>
      <c r="F41" s="19" t="s">
        <v>213</v>
      </c>
      <c r="G41" s="19" t="s">
        <v>214</v>
      </c>
      <c r="H41" s="20">
        <v>157104</v>
      </c>
      <c r="I41" s="20">
        <v>157104</v>
      </c>
      <c r="J41" s="20"/>
      <c r="K41" s="20"/>
      <c r="L41" s="20"/>
      <c r="M41" s="20">
        <v>157104</v>
      </c>
      <c r="N41" s="20"/>
      <c r="O41" s="20"/>
      <c r="P41" s="20"/>
      <c r="Q41" s="20"/>
      <c r="R41" s="20"/>
      <c r="S41" s="20"/>
      <c r="T41" s="20"/>
      <c r="U41" s="20"/>
      <c r="V41" s="20"/>
      <c r="W41" s="20"/>
      <c r="X41" s="20"/>
    </row>
    <row r="42" ht="21" customHeight="1" spans="1:24">
      <c r="A42" s="21" t="s">
        <v>46</v>
      </c>
      <c r="B42" s="19" t="s">
        <v>215</v>
      </c>
      <c r="C42" s="19" t="s">
        <v>98</v>
      </c>
      <c r="D42" s="19" t="s">
        <v>97</v>
      </c>
      <c r="E42" s="19" t="s">
        <v>98</v>
      </c>
      <c r="F42" s="19" t="s">
        <v>166</v>
      </c>
      <c r="G42" s="19" t="s">
        <v>98</v>
      </c>
      <c r="H42" s="20">
        <v>54560.28</v>
      </c>
      <c r="I42" s="20">
        <v>54560.28</v>
      </c>
      <c r="J42" s="20"/>
      <c r="K42" s="20"/>
      <c r="L42" s="20"/>
      <c r="M42" s="20">
        <v>54560.28</v>
      </c>
      <c r="N42" s="20"/>
      <c r="O42" s="20"/>
      <c r="P42" s="20"/>
      <c r="Q42" s="20"/>
      <c r="R42" s="20"/>
      <c r="S42" s="20"/>
      <c r="T42" s="20"/>
      <c r="U42" s="20"/>
      <c r="V42" s="20"/>
      <c r="W42" s="20"/>
      <c r="X42" s="20"/>
    </row>
    <row r="43" ht="21" customHeight="1" spans="1:24">
      <c r="A43" s="21" t="s">
        <v>46</v>
      </c>
      <c r="B43" s="19" t="s">
        <v>216</v>
      </c>
      <c r="C43" s="19" t="s">
        <v>217</v>
      </c>
      <c r="D43" s="19" t="s">
        <v>69</v>
      </c>
      <c r="E43" s="19" t="s">
        <v>70</v>
      </c>
      <c r="F43" s="19" t="s">
        <v>213</v>
      </c>
      <c r="G43" s="19" t="s">
        <v>214</v>
      </c>
      <c r="H43" s="20">
        <v>69984</v>
      </c>
      <c r="I43" s="20">
        <v>69984</v>
      </c>
      <c r="J43" s="20"/>
      <c r="K43" s="20"/>
      <c r="L43" s="20"/>
      <c r="M43" s="20">
        <v>69984</v>
      </c>
      <c r="N43" s="20"/>
      <c r="O43" s="20"/>
      <c r="P43" s="20"/>
      <c r="Q43" s="20"/>
      <c r="R43" s="20"/>
      <c r="S43" s="20"/>
      <c r="T43" s="20"/>
      <c r="U43" s="20"/>
      <c r="V43" s="20"/>
      <c r="W43" s="20"/>
      <c r="X43" s="20"/>
    </row>
    <row r="44" ht="30" customHeight="1" spans="1:24">
      <c r="A44" s="21" t="s">
        <v>46</v>
      </c>
      <c r="B44" s="19" t="s">
        <v>218</v>
      </c>
      <c r="C44" s="19" t="s">
        <v>156</v>
      </c>
      <c r="D44" s="19" t="s">
        <v>79</v>
      </c>
      <c r="E44" s="19" t="s">
        <v>80</v>
      </c>
      <c r="F44" s="19" t="s">
        <v>157</v>
      </c>
      <c r="G44" s="19" t="s">
        <v>158</v>
      </c>
      <c r="H44" s="20">
        <v>65888.8</v>
      </c>
      <c r="I44" s="20">
        <v>65888.8</v>
      </c>
      <c r="J44" s="20"/>
      <c r="K44" s="20"/>
      <c r="L44" s="20"/>
      <c r="M44" s="20">
        <v>65888.8</v>
      </c>
      <c r="N44" s="20"/>
      <c r="O44" s="20"/>
      <c r="P44" s="20"/>
      <c r="Q44" s="20"/>
      <c r="R44" s="20"/>
      <c r="S44" s="20"/>
      <c r="T44" s="20"/>
      <c r="U44" s="20"/>
      <c r="V44" s="20"/>
      <c r="W44" s="20"/>
      <c r="X44" s="20"/>
    </row>
    <row r="45" ht="21" customHeight="1" spans="1:24">
      <c r="A45" s="21" t="s">
        <v>46</v>
      </c>
      <c r="B45" s="19" t="s">
        <v>218</v>
      </c>
      <c r="C45" s="19" t="s">
        <v>156</v>
      </c>
      <c r="D45" s="19" t="s">
        <v>87</v>
      </c>
      <c r="E45" s="19" t="s">
        <v>88</v>
      </c>
      <c r="F45" s="19" t="s">
        <v>159</v>
      </c>
      <c r="G45" s="19" t="s">
        <v>160</v>
      </c>
      <c r="H45" s="20">
        <v>32831.93</v>
      </c>
      <c r="I45" s="20">
        <v>32831.93</v>
      </c>
      <c r="J45" s="20"/>
      <c r="K45" s="20"/>
      <c r="L45" s="20"/>
      <c r="M45" s="20">
        <v>32831.93</v>
      </c>
      <c r="N45" s="20"/>
      <c r="O45" s="20"/>
      <c r="P45" s="20"/>
      <c r="Q45" s="20"/>
      <c r="R45" s="20"/>
      <c r="S45" s="20"/>
      <c r="T45" s="20"/>
      <c r="U45" s="20"/>
      <c r="V45" s="20"/>
      <c r="W45" s="20"/>
      <c r="X45" s="20"/>
    </row>
    <row r="46" ht="21" customHeight="1" spans="1:24">
      <c r="A46" s="21" t="s">
        <v>46</v>
      </c>
      <c r="B46" s="19" t="s">
        <v>218</v>
      </c>
      <c r="C46" s="19" t="s">
        <v>156</v>
      </c>
      <c r="D46" s="19" t="s">
        <v>89</v>
      </c>
      <c r="E46" s="19" t="s">
        <v>90</v>
      </c>
      <c r="F46" s="19" t="s">
        <v>161</v>
      </c>
      <c r="G46" s="19" t="s">
        <v>162</v>
      </c>
      <c r="H46" s="20">
        <v>15634.25</v>
      </c>
      <c r="I46" s="20">
        <v>15634.25</v>
      </c>
      <c r="J46" s="20"/>
      <c r="K46" s="20"/>
      <c r="L46" s="20"/>
      <c r="M46" s="20">
        <v>15634.25</v>
      </c>
      <c r="N46" s="20"/>
      <c r="O46" s="20"/>
      <c r="P46" s="20"/>
      <c r="Q46" s="20"/>
      <c r="R46" s="20"/>
      <c r="S46" s="20"/>
      <c r="T46" s="20"/>
      <c r="U46" s="20"/>
      <c r="V46" s="20"/>
      <c r="W46" s="20"/>
      <c r="X46" s="20"/>
    </row>
    <row r="47" ht="27" customHeight="1" spans="1:24">
      <c r="A47" s="21" t="s">
        <v>46</v>
      </c>
      <c r="B47" s="19" t="s">
        <v>218</v>
      </c>
      <c r="C47" s="19" t="s">
        <v>156</v>
      </c>
      <c r="D47" s="19" t="s">
        <v>91</v>
      </c>
      <c r="E47" s="19" t="s">
        <v>92</v>
      </c>
      <c r="F47" s="19" t="s">
        <v>163</v>
      </c>
      <c r="G47" s="19" t="s">
        <v>164</v>
      </c>
      <c r="H47" s="20">
        <v>823.61</v>
      </c>
      <c r="I47" s="20">
        <v>823.61</v>
      </c>
      <c r="J47" s="20"/>
      <c r="K47" s="20"/>
      <c r="L47" s="20"/>
      <c r="M47" s="20">
        <v>823.61</v>
      </c>
      <c r="N47" s="20"/>
      <c r="O47" s="20"/>
      <c r="P47" s="20"/>
      <c r="Q47" s="20"/>
      <c r="R47" s="20"/>
      <c r="S47" s="20"/>
      <c r="T47" s="20"/>
      <c r="U47" s="20"/>
      <c r="V47" s="20"/>
      <c r="W47" s="20"/>
      <c r="X47" s="20"/>
    </row>
    <row r="48" ht="29" customHeight="1" spans="1:24">
      <c r="A48" s="21" t="s">
        <v>46</v>
      </c>
      <c r="B48" s="19" t="s">
        <v>218</v>
      </c>
      <c r="C48" s="19" t="s">
        <v>156</v>
      </c>
      <c r="D48" s="19" t="s">
        <v>91</v>
      </c>
      <c r="E48" s="19" t="s">
        <v>92</v>
      </c>
      <c r="F48" s="19" t="s">
        <v>163</v>
      </c>
      <c r="G48" s="19" t="s">
        <v>164</v>
      </c>
      <c r="H48" s="20">
        <v>1092</v>
      </c>
      <c r="I48" s="20">
        <v>1092</v>
      </c>
      <c r="J48" s="20"/>
      <c r="K48" s="20"/>
      <c r="L48" s="20"/>
      <c r="M48" s="20">
        <v>1092</v>
      </c>
      <c r="N48" s="20"/>
      <c r="O48" s="20"/>
      <c r="P48" s="20"/>
      <c r="Q48" s="20"/>
      <c r="R48" s="20"/>
      <c r="S48" s="20"/>
      <c r="T48" s="20"/>
      <c r="U48" s="20"/>
      <c r="V48" s="20"/>
      <c r="W48" s="20"/>
      <c r="X48" s="20"/>
    </row>
    <row r="49" ht="21" customHeight="1" spans="1:24">
      <c r="A49" s="21" t="s">
        <v>46</v>
      </c>
      <c r="B49" s="19" t="s">
        <v>219</v>
      </c>
      <c r="C49" s="19" t="s">
        <v>175</v>
      </c>
      <c r="D49" s="19" t="s">
        <v>69</v>
      </c>
      <c r="E49" s="19" t="s">
        <v>70</v>
      </c>
      <c r="F49" s="19" t="s">
        <v>176</v>
      </c>
      <c r="G49" s="19" t="s">
        <v>175</v>
      </c>
      <c r="H49" s="20">
        <v>96</v>
      </c>
      <c r="I49" s="20">
        <v>96</v>
      </c>
      <c r="J49" s="20"/>
      <c r="K49" s="20"/>
      <c r="L49" s="20"/>
      <c r="M49" s="20">
        <v>96</v>
      </c>
      <c r="N49" s="20"/>
      <c r="O49" s="20"/>
      <c r="P49" s="20"/>
      <c r="Q49" s="20"/>
      <c r="R49" s="20"/>
      <c r="S49" s="20"/>
      <c r="T49" s="20"/>
      <c r="U49" s="20"/>
      <c r="V49" s="20"/>
      <c r="W49" s="20"/>
      <c r="X49" s="20"/>
    </row>
    <row r="50" ht="21" customHeight="1" spans="1:24">
      <c r="A50" s="21" t="s">
        <v>46</v>
      </c>
      <c r="B50" s="19" t="s">
        <v>220</v>
      </c>
      <c r="C50" s="19" t="s">
        <v>172</v>
      </c>
      <c r="D50" s="19" t="s">
        <v>69</v>
      </c>
      <c r="E50" s="19" t="s">
        <v>70</v>
      </c>
      <c r="F50" s="19" t="s">
        <v>173</v>
      </c>
      <c r="G50" s="19" t="s">
        <v>172</v>
      </c>
      <c r="H50" s="20">
        <v>8849.28</v>
      </c>
      <c r="I50" s="20">
        <v>8849.28</v>
      </c>
      <c r="J50" s="20"/>
      <c r="K50" s="20"/>
      <c r="L50" s="20"/>
      <c r="M50" s="20">
        <v>8849.28</v>
      </c>
      <c r="N50" s="20"/>
      <c r="O50" s="20"/>
      <c r="P50" s="20"/>
      <c r="Q50" s="20"/>
      <c r="R50" s="20"/>
      <c r="S50" s="20"/>
      <c r="T50" s="20"/>
      <c r="U50" s="20"/>
      <c r="V50" s="20"/>
      <c r="W50" s="20"/>
      <c r="X50" s="20"/>
    </row>
    <row r="51" ht="21" customHeight="1" spans="1:24">
      <c r="A51" s="21" t="s">
        <v>46</v>
      </c>
      <c r="B51" s="19" t="s">
        <v>221</v>
      </c>
      <c r="C51" s="19" t="s">
        <v>178</v>
      </c>
      <c r="D51" s="19" t="s">
        <v>69</v>
      </c>
      <c r="E51" s="19" t="s">
        <v>70</v>
      </c>
      <c r="F51" s="19" t="s">
        <v>179</v>
      </c>
      <c r="G51" s="19" t="s">
        <v>180</v>
      </c>
      <c r="H51" s="20">
        <v>26330</v>
      </c>
      <c r="I51" s="20">
        <v>26330</v>
      </c>
      <c r="J51" s="20"/>
      <c r="K51" s="20"/>
      <c r="L51" s="20"/>
      <c r="M51" s="20">
        <v>26330</v>
      </c>
      <c r="N51" s="20"/>
      <c r="O51" s="20"/>
      <c r="P51" s="20"/>
      <c r="Q51" s="20"/>
      <c r="R51" s="20"/>
      <c r="S51" s="20"/>
      <c r="T51" s="20"/>
      <c r="U51" s="20"/>
      <c r="V51" s="20"/>
      <c r="W51" s="20"/>
      <c r="X51" s="20"/>
    </row>
    <row r="52" ht="21" customHeight="1" spans="1:24">
      <c r="A52" s="21" t="s">
        <v>46</v>
      </c>
      <c r="B52" s="19" t="s">
        <v>221</v>
      </c>
      <c r="C52" s="19" t="s">
        <v>178</v>
      </c>
      <c r="D52" s="19" t="s">
        <v>69</v>
      </c>
      <c r="E52" s="19" t="s">
        <v>70</v>
      </c>
      <c r="F52" s="19" t="s">
        <v>189</v>
      </c>
      <c r="G52" s="19" t="s">
        <v>190</v>
      </c>
      <c r="H52" s="20">
        <v>670</v>
      </c>
      <c r="I52" s="20">
        <v>670</v>
      </c>
      <c r="J52" s="20"/>
      <c r="K52" s="20"/>
      <c r="L52" s="20"/>
      <c r="M52" s="20">
        <v>670</v>
      </c>
      <c r="N52" s="20"/>
      <c r="O52" s="20"/>
      <c r="P52" s="20"/>
      <c r="Q52" s="20"/>
      <c r="R52" s="20"/>
      <c r="S52" s="20"/>
      <c r="T52" s="20"/>
      <c r="U52" s="20"/>
      <c r="V52" s="20"/>
      <c r="W52" s="20"/>
      <c r="X52" s="20"/>
    </row>
    <row r="53" ht="21" customHeight="1" spans="1:24">
      <c r="A53" s="21" t="s">
        <v>48</v>
      </c>
      <c r="B53" s="19" t="s">
        <v>222</v>
      </c>
      <c r="C53" s="19" t="s">
        <v>212</v>
      </c>
      <c r="D53" s="19" t="s">
        <v>69</v>
      </c>
      <c r="E53" s="19" t="s">
        <v>70</v>
      </c>
      <c r="F53" s="19" t="s">
        <v>149</v>
      </c>
      <c r="G53" s="19" t="s">
        <v>150</v>
      </c>
      <c r="H53" s="20">
        <v>169356</v>
      </c>
      <c r="I53" s="20">
        <v>169356</v>
      </c>
      <c r="J53" s="20"/>
      <c r="K53" s="20"/>
      <c r="L53" s="20"/>
      <c r="M53" s="20">
        <v>169356</v>
      </c>
      <c r="N53" s="20"/>
      <c r="O53" s="20"/>
      <c r="P53" s="20"/>
      <c r="Q53" s="20"/>
      <c r="R53" s="20"/>
      <c r="S53" s="20"/>
      <c r="T53" s="20"/>
      <c r="U53" s="20"/>
      <c r="V53" s="20"/>
      <c r="W53" s="20"/>
      <c r="X53" s="20"/>
    </row>
    <row r="54" ht="21" customHeight="1" spans="1:24">
      <c r="A54" s="21" t="s">
        <v>48</v>
      </c>
      <c r="B54" s="19" t="s">
        <v>222</v>
      </c>
      <c r="C54" s="19" t="s">
        <v>212</v>
      </c>
      <c r="D54" s="19" t="s">
        <v>69</v>
      </c>
      <c r="E54" s="19" t="s">
        <v>70</v>
      </c>
      <c r="F54" s="19" t="s">
        <v>151</v>
      </c>
      <c r="G54" s="19" t="s">
        <v>152</v>
      </c>
      <c r="H54" s="20">
        <v>22596</v>
      </c>
      <c r="I54" s="20">
        <v>22596</v>
      </c>
      <c r="J54" s="20"/>
      <c r="K54" s="20"/>
      <c r="L54" s="20"/>
      <c r="M54" s="20">
        <v>22596</v>
      </c>
      <c r="N54" s="20"/>
      <c r="O54" s="20"/>
      <c r="P54" s="20"/>
      <c r="Q54" s="20"/>
      <c r="R54" s="20"/>
      <c r="S54" s="20"/>
      <c r="T54" s="20"/>
      <c r="U54" s="20"/>
      <c r="V54" s="20"/>
      <c r="W54" s="20"/>
      <c r="X54" s="20"/>
    </row>
    <row r="55" ht="21" customHeight="1" spans="1:24">
      <c r="A55" s="21" t="s">
        <v>48</v>
      </c>
      <c r="B55" s="19" t="s">
        <v>222</v>
      </c>
      <c r="C55" s="19" t="s">
        <v>212</v>
      </c>
      <c r="D55" s="19" t="s">
        <v>69</v>
      </c>
      <c r="E55" s="19" t="s">
        <v>70</v>
      </c>
      <c r="F55" s="19" t="s">
        <v>213</v>
      </c>
      <c r="G55" s="19" t="s">
        <v>214</v>
      </c>
      <c r="H55" s="20">
        <v>14113</v>
      </c>
      <c r="I55" s="20">
        <v>14113</v>
      </c>
      <c r="J55" s="20"/>
      <c r="K55" s="20"/>
      <c r="L55" s="20"/>
      <c r="M55" s="20">
        <v>14113</v>
      </c>
      <c r="N55" s="20"/>
      <c r="O55" s="20"/>
      <c r="P55" s="20"/>
      <c r="Q55" s="20"/>
      <c r="R55" s="20"/>
      <c r="S55" s="20"/>
      <c r="T55" s="20"/>
      <c r="U55" s="20"/>
      <c r="V55" s="20"/>
      <c r="W55" s="20"/>
      <c r="X55" s="20"/>
    </row>
    <row r="56" ht="21" customHeight="1" spans="1:24">
      <c r="A56" s="21" t="s">
        <v>48</v>
      </c>
      <c r="B56" s="19" t="s">
        <v>222</v>
      </c>
      <c r="C56" s="19" t="s">
        <v>212</v>
      </c>
      <c r="D56" s="19" t="s">
        <v>69</v>
      </c>
      <c r="E56" s="19" t="s">
        <v>70</v>
      </c>
      <c r="F56" s="19" t="s">
        <v>213</v>
      </c>
      <c r="G56" s="19" t="s">
        <v>214</v>
      </c>
      <c r="H56" s="20">
        <v>193068</v>
      </c>
      <c r="I56" s="20">
        <v>193068</v>
      </c>
      <c r="J56" s="20"/>
      <c r="K56" s="20"/>
      <c r="L56" s="20"/>
      <c r="M56" s="20">
        <v>193068</v>
      </c>
      <c r="N56" s="20"/>
      <c r="O56" s="20"/>
      <c r="P56" s="20"/>
      <c r="Q56" s="20"/>
      <c r="R56" s="20"/>
      <c r="S56" s="20"/>
      <c r="T56" s="20"/>
      <c r="U56" s="20"/>
      <c r="V56" s="20"/>
      <c r="W56" s="20"/>
      <c r="X56" s="20"/>
    </row>
    <row r="57" ht="21" customHeight="1" spans="1:24">
      <c r="A57" s="21" t="s">
        <v>48</v>
      </c>
      <c r="B57" s="19" t="s">
        <v>222</v>
      </c>
      <c r="C57" s="19" t="s">
        <v>212</v>
      </c>
      <c r="D57" s="19" t="s">
        <v>69</v>
      </c>
      <c r="E57" s="19" t="s">
        <v>70</v>
      </c>
      <c r="F57" s="19" t="s">
        <v>213</v>
      </c>
      <c r="G57" s="19" t="s">
        <v>214</v>
      </c>
      <c r="H57" s="20">
        <v>62400</v>
      </c>
      <c r="I57" s="20">
        <v>62400</v>
      </c>
      <c r="J57" s="20"/>
      <c r="K57" s="20"/>
      <c r="L57" s="20"/>
      <c r="M57" s="20">
        <v>62400</v>
      </c>
      <c r="N57" s="20"/>
      <c r="O57" s="20"/>
      <c r="P57" s="20"/>
      <c r="Q57" s="20"/>
      <c r="R57" s="20"/>
      <c r="S57" s="20"/>
      <c r="T57" s="20"/>
      <c r="U57" s="20"/>
      <c r="V57" s="20"/>
      <c r="W57" s="20"/>
      <c r="X57" s="20"/>
    </row>
    <row r="58" ht="21" customHeight="1" spans="1:24">
      <c r="A58" s="21" t="s">
        <v>48</v>
      </c>
      <c r="B58" s="19" t="s">
        <v>223</v>
      </c>
      <c r="C58" s="19" t="s">
        <v>217</v>
      </c>
      <c r="D58" s="19" t="s">
        <v>69</v>
      </c>
      <c r="E58" s="19" t="s">
        <v>70</v>
      </c>
      <c r="F58" s="19" t="s">
        <v>213</v>
      </c>
      <c r="G58" s="19" t="s">
        <v>214</v>
      </c>
      <c r="H58" s="20">
        <v>87480</v>
      </c>
      <c r="I58" s="20">
        <v>87480</v>
      </c>
      <c r="J58" s="20"/>
      <c r="K58" s="20"/>
      <c r="L58" s="20"/>
      <c r="M58" s="20">
        <v>87480</v>
      </c>
      <c r="N58" s="20"/>
      <c r="O58" s="20"/>
      <c r="P58" s="20"/>
      <c r="Q58" s="20"/>
      <c r="R58" s="20"/>
      <c r="S58" s="20"/>
      <c r="T58" s="20"/>
      <c r="U58" s="20"/>
      <c r="V58" s="20"/>
      <c r="W58" s="20"/>
      <c r="X58" s="20"/>
    </row>
    <row r="59" ht="21" customHeight="1" spans="1:24">
      <c r="A59" s="21" t="s">
        <v>48</v>
      </c>
      <c r="B59" s="19" t="s">
        <v>224</v>
      </c>
      <c r="C59" s="19" t="s">
        <v>98</v>
      </c>
      <c r="D59" s="19" t="s">
        <v>97</v>
      </c>
      <c r="E59" s="19" t="s">
        <v>98</v>
      </c>
      <c r="F59" s="19" t="s">
        <v>166</v>
      </c>
      <c r="G59" s="19" t="s">
        <v>98</v>
      </c>
      <c r="H59" s="20">
        <v>65881.56</v>
      </c>
      <c r="I59" s="20">
        <v>65881.56</v>
      </c>
      <c r="J59" s="20"/>
      <c r="K59" s="20"/>
      <c r="L59" s="20"/>
      <c r="M59" s="20">
        <v>65881.56</v>
      </c>
      <c r="N59" s="20"/>
      <c r="O59" s="20"/>
      <c r="P59" s="20"/>
      <c r="Q59" s="20"/>
      <c r="R59" s="20"/>
      <c r="S59" s="20"/>
      <c r="T59" s="20"/>
      <c r="U59" s="20"/>
      <c r="V59" s="20"/>
      <c r="W59" s="20"/>
      <c r="X59" s="20"/>
    </row>
    <row r="60" ht="21" customHeight="1" spans="1:24">
      <c r="A60" s="21" t="s">
        <v>48</v>
      </c>
      <c r="B60" s="19" t="s">
        <v>225</v>
      </c>
      <c r="C60" s="19" t="s">
        <v>172</v>
      </c>
      <c r="D60" s="19" t="s">
        <v>69</v>
      </c>
      <c r="E60" s="19" t="s">
        <v>70</v>
      </c>
      <c r="F60" s="19" t="s">
        <v>173</v>
      </c>
      <c r="G60" s="19" t="s">
        <v>172</v>
      </c>
      <c r="H60" s="20">
        <v>10698</v>
      </c>
      <c r="I60" s="20">
        <v>10698</v>
      </c>
      <c r="J60" s="20"/>
      <c r="K60" s="20"/>
      <c r="L60" s="20"/>
      <c r="M60" s="20">
        <v>10698</v>
      </c>
      <c r="N60" s="20"/>
      <c r="O60" s="20"/>
      <c r="P60" s="20"/>
      <c r="Q60" s="20"/>
      <c r="R60" s="20"/>
      <c r="S60" s="20"/>
      <c r="T60" s="20"/>
      <c r="U60" s="20"/>
      <c r="V60" s="20"/>
      <c r="W60" s="20"/>
      <c r="X60" s="20"/>
    </row>
    <row r="61" ht="30" customHeight="1" spans="1:24">
      <c r="A61" s="21" t="s">
        <v>48</v>
      </c>
      <c r="B61" s="19" t="s">
        <v>226</v>
      </c>
      <c r="C61" s="19" t="s">
        <v>156</v>
      </c>
      <c r="D61" s="19" t="s">
        <v>79</v>
      </c>
      <c r="E61" s="19" t="s">
        <v>80</v>
      </c>
      <c r="F61" s="19" t="s">
        <v>157</v>
      </c>
      <c r="G61" s="19" t="s">
        <v>158</v>
      </c>
      <c r="H61" s="20">
        <v>79269.28</v>
      </c>
      <c r="I61" s="20">
        <v>79269.28</v>
      </c>
      <c r="J61" s="20"/>
      <c r="K61" s="20"/>
      <c r="L61" s="20"/>
      <c r="M61" s="20">
        <v>79269.28</v>
      </c>
      <c r="N61" s="20"/>
      <c r="O61" s="20"/>
      <c r="P61" s="20"/>
      <c r="Q61" s="20"/>
      <c r="R61" s="20"/>
      <c r="S61" s="20"/>
      <c r="T61" s="20"/>
      <c r="U61" s="20"/>
      <c r="V61" s="20"/>
      <c r="W61" s="20"/>
      <c r="X61" s="20"/>
    </row>
    <row r="62" ht="21" customHeight="1" spans="1:24">
      <c r="A62" s="21" t="s">
        <v>48</v>
      </c>
      <c r="B62" s="19" t="s">
        <v>226</v>
      </c>
      <c r="C62" s="19" t="s">
        <v>156</v>
      </c>
      <c r="D62" s="19" t="s">
        <v>87</v>
      </c>
      <c r="E62" s="19" t="s">
        <v>88</v>
      </c>
      <c r="F62" s="19" t="s">
        <v>159</v>
      </c>
      <c r="G62" s="19" t="s">
        <v>160</v>
      </c>
      <c r="H62" s="20">
        <v>39010.97</v>
      </c>
      <c r="I62" s="20">
        <v>39010.97</v>
      </c>
      <c r="J62" s="20"/>
      <c r="K62" s="20"/>
      <c r="L62" s="20"/>
      <c r="M62" s="20">
        <v>39010.97</v>
      </c>
      <c r="N62" s="20"/>
      <c r="O62" s="20"/>
      <c r="P62" s="20"/>
      <c r="Q62" s="20"/>
      <c r="R62" s="20"/>
      <c r="S62" s="20"/>
      <c r="T62" s="20"/>
      <c r="U62" s="20"/>
      <c r="V62" s="20"/>
      <c r="W62" s="20"/>
      <c r="X62" s="20"/>
    </row>
    <row r="63" ht="21" customHeight="1" spans="1:24">
      <c r="A63" s="21" t="s">
        <v>48</v>
      </c>
      <c r="B63" s="19" t="s">
        <v>226</v>
      </c>
      <c r="C63" s="19" t="s">
        <v>156</v>
      </c>
      <c r="D63" s="19" t="s">
        <v>89</v>
      </c>
      <c r="E63" s="19" t="s">
        <v>90</v>
      </c>
      <c r="F63" s="19" t="s">
        <v>161</v>
      </c>
      <c r="G63" s="19" t="s">
        <v>162</v>
      </c>
      <c r="H63" s="20">
        <v>18576.65</v>
      </c>
      <c r="I63" s="20">
        <v>18576.65</v>
      </c>
      <c r="J63" s="20"/>
      <c r="K63" s="20"/>
      <c r="L63" s="20"/>
      <c r="M63" s="20">
        <v>18576.65</v>
      </c>
      <c r="N63" s="20"/>
      <c r="O63" s="20"/>
      <c r="P63" s="20"/>
      <c r="Q63" s="20"/>
      <c r="R63" s="20"/>
      <c r="S63" s="20"/>
      <c r="T63" s="20"/>
      <c r="U63" s="20"/>
      <c r="V63" s="20"/>
      <c r="W63" s="20"/>
      <c r="X63" s="20"/>
    </row>
    <row r="64" ht="30" customHeight="1" spans="1:24">
      <c r="A64" s="21" t="s">
        <v>48</v>
      </c>
      <c r="B64" s="19" t="s">
        <v>226</v>
      </c>
      <c r="C64" s="19" t="s">
        <v>156</v>
      </c>
      <c r="D64" s="19" t="s">
        <v>91</v>
      </c>
      <c r="E64" s="19" t="s">
        <v>92</v>
      </c>
      <c r="F64" s="19" t="s">
        <v>163</v>
      </c>
      <c r="G64" s="19" t="s">
        <v>164</v>
      </c>
      <c r="H64" s="20">
        <v>990.87</v>
      </c>
      <c r="I64" s="20">
        <v>990.87</v>
      </c>
      <c r="J64" s="20"/>
      <c r="K64" s="20"/>
      <c r="L64" s="20"/>
      <c r="M64" s="20">
        <v>990.87</v>
      </c>
      <c r="N64" s="20"/>
      <c r="O64" s="20"/>
      <c r="P64" s="20"/>
      <c r="Q64" s="20"/>
      <c r="R64" s="20"/>
      <c r="S64" s="20"/>
      <c r="T64" s="20"/>
      <c r="U64" s="20"/>
      <c r="V64" s="20"/>
      <c r="W64" s="20"/>
      <c r="X64" s="20"/>
    </row>
    <row r="65" ht="33" customHeight="1" spans="1:24">
      <c r="A65" s="21" t="s">
        <v>48</v>
      </c>
      <c r="B65" s="19" t="s">
        <v>226</v>
      </c>
      <c r="C65" s="19" t="s">
        <v>156</v>
      </c>
      <c r="D65" s="19" t="s">
        <v>91</v>
      </c>
      <c r="E65" s="19" t="s">
        <v>92</v>
      </c>
      <c r="F65" s="19" t="s">
        <v>163</v>
      </c>
      <c r="G65" s="19" t="s">
        <v>164</v>
      </c>
      <c r="H65" s="20">
        <v>1365</v>
      </c>
      <c r="I65" s="20">
        <v>1365</v>
      </c>
      <c r="J65" s="20"/>
      <c r="K65" s="20"/>
      <c r="L65" s="20"/>
      <c r="M65" s="20">
        <v>1365</v>
      </c>
      <c r="N65" s="20"/>
      <c r="O65" s="20"/>
      <c r="P65" s="20"/>
      <c r="Q65" s="20"/>
      <c r="R65" s="20"/>
      <c r="S65" s="20"/>
      <c r="T65" s="20"/>
      <c r="U65" s="20"/>
      <c r="V65" s="20"/>
      <c r="W65" s="20"/>
      <c r="X65" s="20"/>
    </row>
    <row r="66" ht="21" customHeight="1" spans="1:24">
      <c r="A66" s="21" t="s">
        <v>48</v>
      </c>
      <c r="B66" s="19" t="s">
        <v>227</v>
      </c>
      <c r="C66" s="19" t="s">
        <v>178</v>
      </c>
      <c r="D66" s="19" t="s">
        <v>69</v>
      </c>
      <c r="E66" s="19" t="s">
        <v>70</v>
      </c>
      <c r="F66" s="19" t="s">
        <v>179</v>
      </c>
      <c r="G66" s="19" t="s">
        <v>180</v>
      </c>
      <c r="H66" s="20">
        <v>26250</v>
      </c>
      <c r="I66" s="20">
        <v>26250</v>
      </c>
      <c r="J66" s="20"/>
      <c r="K66" s="20"/>
      <c r="L66" s="20"/>
      <c r="M66" s="20">
        <v>26250</v>
      </c>
      <c r="N66" s="20"/>
      <c r="O66" s="20"/>
      <c r="P66" s="20"/>
      <c r="Q66" s="20"/>
      <c r="R66" s="20"/>
      <c r="S66" s="20"/>
      <c r="T66" s="20"/>
      <c r="U66" s="20"/>
      <c r="V66" s="20"/>
      <c r="W66" s="20"/>
      <c r="X66" s="20"/>
    </row>
    <row r="67" ht="21" customHeight="1" spans="1:24">
      <c r="A67" s="21" t="s">
        <v>48</v>
      </c>
      <c r="B67" s="19" t="s">
        <v>227</v>
      </c>
      <c r="C67" s="19" t="s">
        <v>178</v>
      </c>
      <c r="D67" s="19" t="s">
        <v>69</v>
      </c>
      <c r="E67" s="19" t="s">
        <v>70</v>
      </c>
      <c r="F67" s="19" t="s">
        <v>191</v>
      </c>
      <c r="G67" s="19" t="s">
        <v>192</v>
      </c>
      <c r="H67" s="20">
        <v>7500</v>
      </c>
      <c r="I67" s="20">
        <v>7500</v>
      </c>
      <c r="J67" s="20"/>
      <c r="K67" s="20"/>
      <c r="L67" s="20"/>
      <c r="M67" s="20">
        <v>7500</v>
      </c>
      <c r="N67" s="20"/>
      <c r="O67" s="20"/>
      <c r="P67" s="20"/>
      <c r="Q67" s="20"/>
      <c r="R67" s="20"/>
      <c r="S67" s="20"/>
      <c r="T67" s="20"/>
      <c r="U67" s="20"/>
      <c r="V67" s="20"/>
      <c r="W67" s="20"/>
      <c r="X67" s="20"/>
    </row>
    <row r="68" ht="21" customHeight="1" spans="1:24">
      <c r="A68" s="21" t="s">
        <v>48</v>
      </c>
      <c r="B68" s="19" t="s">
        <v>228</v>
      </c>
      <c r="C68" s="19" t="s">
        <v>175</v>
      </c>
      <c r="D68" s="19" t="s">
        <v>69</v>
      </c>
      <c r="E68" s="19" t="s">
        <v>70</v>
      </c>
      <c r="F68" s="19" t="s">
        <v>176</v>
      </c>
      <c r="G68" s="19" t="s">
        <v>175</v>
      </c>
      <c r="H68" s="20">
        <v>120</v>
      </c>
      <c r="I68" s="20">
        <v>120</v>
      </c>
      <c r="J68" s="20"/>
      <c r="K68" s="20"/>
      <c r="L68" s="20"/>
      <c r="M68" s="20">
        <v>120</v>
      </c>
      <c r="N68" s="20"/>
      <c r="O68" s="20"/>
      <c r="P68" s="20"/>
      <c r="Q68" s="20"/>
      <c r="R68" s="20"/>
      <c r="S68" s="20"/>
      <c r="T68" s="20"/>
      <c r="U68" s="20"/>
      <c r="V68" s="20"/>
      <c r="W68" s="20"/>
      <c r="X68" s="20"/>
    </row>
    <row r="69" ht="21" customHeight="1" spans="1:24">
      <c r="A69" s="23" t="s">
        <v>99</v>
      </c>
      <c r="B69" s="24"/>
      <c r="C69" s="24"/>
      <c r="D69" s="24"/>
      <c r="E69" s="24"/>
      <c r="F69" s="24"/>
      <c r="G69" s="25"/>
      <c r="H69" s="20">
        <v>4665449.59</v>
      </c>
      <c r="I69" s="20">
        <v>4665449.59</v>
      </c>
      <c r="J69" s="20"/>
      <c r="K69" s="20"/>
      <c r="L69" s="20"/>
      <c r="M69" s="20">
        <v>4665449.59</v>
      </c>
      <c r="N69" s="20"/>
      <c r="O69" s="20"/>
      <c r="P69" s="20"/>
      <c r="Q69" s="20"/>
      <c r="R69" s="20"/>
      <c r="S69" s="20"/>
      <c r="T69" s="20"/>
      <c r="U69" s="20"/>
      <c r="V69" s="20"/>
      <c r="W69" s="20"/>
      <c r="X69" s="20"/>
    </row>
  </sheetData>
  <mergeCells count="30">
    <mergeCell ref="A2:X2"/>
    <mergeCell ref="A3:G3"/>
    <mergeCell ref="H4:X4"/>
    <mergeCell ref="I5:N5"/>
    <mergeCell ref="O5:Q5"/>
    <mergeCell ref="S5:X5"/>
    <mergeCell ref="I6:J6"/>
    <mergeCell ref="A69:G6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workbookViewId="0">
      <pane ySplit="1" topLeftCell="A2" activePane="bottomLeft" state="frozen"/>
      <selection/>
      <selection pane="bottomLeft" activeCell="D12" sqref="D12"/>
    </sheetView>
  </sheetViews>
  <sheetFormatPr defaultColWidth="10.6555555555556" defaultRowHeight="14.25" customHeight="1"/>
  <cols>
    <col min="1" max="1" width="16.9777777777778" customWidth="1"/>
    <col min="2" max="2" width="23.8222222222222" customWidth="1"/>
    <col min="3" max="3" width="38.3333333333333" customWidth="1"/>
    <col min="4" max="4" width="30" customWidth="1"/>
    <col min="5" max="5" width="13" customWidth="1"/>
    <col min="6" max="6" width="24.1666666666667" customWidth="1"/>
    <col min="7" max="7" width="11.5" customWidth="1"/>
    <col min="8" max="8" width="20.6555555555556" customWidth="1"/>
    <col min="9" max="21" width="22.3333333333333" customWidth="1"/>
    <col min="22" max="23" width="22.5" customWidth="1"/>
  </cols>
  <sheetData>
    <row r="1" ht="13.5" customHeight="1" spans="2:23">
      <c r="B1" s="115"/>
      <c r="E1" s="1"/>
      <c r="F1" s="1"/>
      <c r="G1" s="1"/>
      <c r="H1" s="1"/>
      <c r="I1" s="2"/>
      <c r="J1" s="2"/>
      <c r="K1" s="2"/>
      <c r="L1" s="2"/>
      <c r="M1" s="2"/>
      <c r="N1" s="2"/>
      <c r="O1" s="2"/>
      <c r="P1" s="2"/>
      <c r="Q1" s="2"/>
      <c r="U1" s="115"/>
      <c r="W1" s="32" t="s">
        <v>229</v>
      </c>
    </row>
    <row r="2" ht="41.25" customHeight="1" spans="1:23">
      <c r="A2" s="4"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9.5" customHeight="1" spans="1:23">
      <c r="A3" s="5" t="str">
        <f>"单位名称："&amp;"中国共产党景洪市委政法委员会"</f>
        <v>单位名称：中国共产党景洪市委政法委员会</v>
      </c>
      <c r="B3" s="5"/>
      <c r="C3" s="5"/>
      <c r="D3" s="5"/>
      <c r="E3" s="5"/>
      <c r="F3" s="5"/>
      <c r="G3" s="5"/>
      <c r="H3" s="5"/>
      <c r="I3" s="123"/>
      <c r="J3" s="123"/>
      <c r="K3" s="123"/>
      <c r="L3" s="123"/>
      <c r="M3" s="123"/>
      <c r="N3" s="123"/>
      <c r="O3" s="123"/>
      <c r="P3" s="123"/>
      <c r="Q3" s="123"/>
      <c r="R3" s="50"/>
      <c r="S3" s="50"/>
      <c r="T3" s="50"/>
      <c r="U3" s="135"/>
      <c r="V3" s="50"/>
      <c r="W3" s="98" t="s">
        <v>121</v>
      </c>
    </row>
    <row r="4" ht="21.75" customHeight="1" spans="1:23">
      <c r="A4" s="116" t="s">
        <v>230</v>
      </c>
      <c r="B4" s="117" t="s">
        <v>130</v>
      </c>
      <c r="C4" s="116" t="s">
        <v>131</v>
      </c>
      <c r="D4" s="116" t="s">
        <v>231</v>
      </c>
      <c r="E4" s="117" t="s">
        <v>132</v>
      </c>
      <c r="F4" s="117" t="s">
        <v>133</v>
      </c>
      <c r="G4" s="117" t="s">
        <v>232</v>
      </c>
      <c r="H4" s="117" t="s">
        <v>233</v>
      </c>
      <c r="I4" s="124" t="s">
        <v>29</v>
      </c>
      <c r="J4" s="125" t="s">
        <v>234</v>
      </c>
      <c r="K4" s="126"/>
      <c r="L4" s="126"/>
      <c r="M4" s="127"/>
      <c r="N4" s="125" t="s">
        <v>138</v>
      </c>
      <c r="O4" s="126"/>
      <c r="P4" s="127"/>
      <c r="Q4" s="117" t="s">
        <v>35</v>
      </c>
      <c r="R4" s="125" t="s">
        <v>55</v>
      </c>
      <c r="S4" s="126"/>
      <c r="T4" s="126"/>
      <c r="U4" s="126"/>
      <c r="V4" s="126"/>
      <c r="W4" s="127"/>
    </row>
    <row r="5" ht="21.75" customHeight="1" spans="1:23">
      <c r="A5" s="118"/>
      <c r="B5" s="119"/>
      <c r="C5" s="118"/>
      <c r="D5" s="118"/>
      <c r="E5" s="119"/>
      <c r="F5" s="119"/>
      <c r="G5" s="119"/>
      <c r="H5" s="119"/>
      <c r="I5" s="128"/>
      <c r="J5" s="129" t="s">
        <v>32</v>
      </c>
      <c r="K5" s="130"/>
      <c r="L5" s="117" t="s">
        <v>33</v>
      </c>
      <c r="M5" s="117" t="s">
        <v>34</v>
      </c>
      <c r="N5" s="117" t="s">
        <v>32</v>
      </c>
      <c r="O5" s="117" t="s">
        <v>33</v>
      </c>
      <c r="P5" s="117" t="s">
        <v>34</v>
      </c>
      <c r="Q5" s="119"/>
      <c r="R5" s="117" t="s">
        <v>31</v>
      </c>
      <c r="S5" s="116" t="s">
        <v>38</v>
      </c>
      <c r="T5" s="116" t="s">
        <v>145</v>
      </c>
      <c r="U5" s="116" t="s">
        <v>40</v>
      </c>
      <c r="V5" s="116" t="s">
        <v>41</v>
      </c>
      <c r="W5" s="116" t="s">
        <v>42</v>
      </c>
    </row>
    <row r="6" ht="21" customHeight="1" spans="1:23">
      <c r="A6" s="118"/>
      <c r="B6" s="119"/>
      <c r="C6" s="118"/>
      <c r="D6" s="118"/>
      <c r="E6" s="119"/>
      <c r="F6" s="119"/>
      <c r="G6" s="119"/>
      <c r="H6" s="119"/>
      <c r="I6" s="128"/>
      <c r="J6" s="131" t="s">
        <v>31</v>
      </c>
      <c r="K6" s="132"/>
      <c r="L6" s="119"/>
      <c r="M6" s="119"/>
      <c r="N6" s="119"/>
      <c r="O6" s="119"/>
      <c r="P6" s="119"/>
      <c r="Q6" s="119"/>
      <c r="R6" s="119"/>
      <c r="S6" s="118"/>
      <c r="T6" s="118"/>
      <c r="U6" s="118"/>
      <c r="V6" s="118"/>
      <c r="W6" s="118"/>
    </row>
    <row r="7" ht="39.75" customHeight="1" spans="1:23">
      <c r="A7" s="120"/>
      <c r="B7" s="121"/>
      <c r="C7" s="120"/>
      <c r="D7" s="120"/>
      <c r="E7" s="121"/>
      <c r="F7" s="121"/>
      <c r="G7" s="121"/>
      <c r="H7" s="121"/>
      <c r="I7" s="133"/>
      <c r="J7" s="134" t="s">
        <v>31</v>
      </c>
      <c r="K7" s="134" t="s">
        <v>235</v>
      </c>
      <c r="L7" s="121"/>
      <c r="M7" s="121"/>
      <c r="N7" s="121"/>
      <c r="O7" s="121"/>
      <c r="P7" s="121"/>
      <c r="Q7" s="121"/>
      <c r="R7" s="121"/>
      <c r="S7" s="120"/>
      <c r="T7" s="120"/>
      <c r="U7" s="120"/>
      <c r="V7" s="120"/>
      <c r="W7" s="120"/>
    </row>
    <row r="8" ht="19.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21.75" customHeight="1" spans="1:23">
      <c r="A9" s="19"/>
      <c r="B9" s="19"/>
      <c r="C9" s="19" t="s">
        <v>236</v>
      </c>
      <c r="D9" s="19"/>
      <c r="E9" s="19"/>
      <c r="F9" s="19"/>
      <c r="G9" s="19"/>
      <c r="H9" s="19"/>
      <c r="I9" s="20">
        <v>270000</v>
      </c>
      <c r="J9" s="20">
        <v>270000</v>
      </c>
      <c r="K9" s="20">
        <v>270000</v>
      </c>
      <c r="L9" s="20"/>
      <c r="M9" s="20"/>
      <c r="N9" s="20"/>
      <c r="O9" s="20"/>
      <c r="P9" s="20"/>
      <c r="Q9" s="20"/>
      <c r="R9" s="20"/>
      <c r="S9" s="20"/>
      <c r="T9" s="20"/>
      <c r="U9" s="20"/>
      <c r="V9" s="20"/>
      <c r="W9" s="20"/>
    </row>
    <row r="10" ht="34" customHeight="1" spans="1:23">
      <c r="A10" s="19" t="s">
        <v>237</v>
      </c>
      <c r="B10" s="19" t="s">
        <v>238</v>
      </c>
      <c r="C10" s="19" t="s">
        <v>236</v>
      </c>
      <c r="D10" s="19" t="s">
        <v>44</v>
      </c>
      <c r="E10" s="19" t="s">
        <v>71</v>
      </c>
      <c r="F10" s="19" t="s">
        <v>72</v>
      </c>
      <c r="G10" s="19" t="s">
        <v>193</v>
      </c>
      <c r="H10" s="19" t="s">
        <v>194</v>
      </c>
      <c r="I10" s="20">
        <v>135000</v>
      </c>
      <c r="J10" s="20">
        <v>135000</v>
      </c>
      <c r="K10" s="20">
        <v>135000</v>
      </c>
      <c r="L10" s="20"/>
      <c r="M10" s="20"/>
      <c r="N10" s="20"/>
      <c r="O10" s="20"/>
      <c r="P10" s="20"/>
      <c r="Q10" s="20"/>
      <c r="R10" s="20"/>
      <c r="S10" s="20"/>
      <c r="T10" s="20"/>
      <c r="U10" s="20"/>
      <c r="V10" s="20"/>
      <c r="W10" s="20"/>
    </row>
    <row r="11" ht="31" customHeight="1" spans="1:23">
      <c r="A11" s="19" t="s">
        <v>237</v>
      </c>
      <c r="B11" s="19" t="s">
        <v>238</v>
      </c>
      <c r="C11" s="19" t="s">
        <v>236</v>
      </c>
      <c r="D11" s="19" t="s">
        <v>44</v>
      </c>
      <c r="E11" s="19" t="s">
        <v>71</v>
      </c>
      <c r="F11" s="19" t="s">
        <v>72</v>
      </c>
      <c r="G11" s="19" t="s">
        <v>193</v>
      </c>
      <c r="H11" s="19" t="s">
        <v>194</v>
      </c>
      <c r="I11" s="20">
        <v>135000</v>
      </c>
      <c r="J11" s="20">
        <v>135000</v>
      </c>
      <c r="K11" s="20">
        <v>135000</v>
      </c>
      <c r="L11" s="20"/>
      <c r="M11" s="20"/>
      <c r="N11" s="20"/>
      <c r="O11" s="20"/>
      <c r="P11" s="20"/>
      <c r="Q11" s="20"/>
      <c r="R11" s="20"/>
      <c r="S11" s="20"/>
      <c r="T11" s="20"/>
      <c r="U11" s="20"/>
      <c r="V11" s="20"/>
      <c r="W11" s="20"/>
    </row>
    <row r="12" ht="29" customHeight="1" spans="1:23">
      <c r="A12" s="19"/>
      <c r="B12" s="19"/>
      <c r="C12" s="19" t="s">
        <v>239</v>
      </c>
      <c r="D12" s="19"/>
      <c r="E12" s="19"/>
      <c r="F12" s="19"/>
      <c r="G12" s="19"/>
      <c r="H12" s="19"/>
      <c r="I12" s="20">
        <v>1200000</v>
      </c>
      <c r="J12" s="20">
        <v>1200000</v>
      </c>
      <c r="K12" s="20">
        <v>1200000</v>
      </c>
      <c r="L12" s="20"/>
      <c r="M12" s="20"/>
      <c r="N12" s="20"/>
      <c r="O12" s="20"/>
      <c r="P12" s="20"/>
      <c r="Q12" s="20"/>
      <c r="R12" s="20"/>
      <c r="S12" s="20"/>
      <c r="T12" s="20"/>
      <c r="U12" s="20"/>
      <c r="V12" s="20"/>
      <c r="W12" s="20"/>
    </row>
    <row r="13" ht="33" customHeight="1" spans="1:23">
      <c r="A13" s="19" t="s">
        <v>240</v>
      </c>
      <c r="B13" s="19" t="s">
        <v>241</v>
      </c>
      <c r="C13" s="19" t="s">
        <v>239</v>
      </c>
      <c r="D13" s="19" t="s">
        <v>44</v>
      </c>
      <c r="E13" s="19" t="s">
        <v>71</v>
      </c>
      <c r="F13" s="19" t="s">
        <v>72</v>
      </c>
      <c r="G13" s="19" t="s">
        <v>242</v>
      </c>
      <c r="H13" s="19" t="s">
        <v>243</v>
      </c>
      <c r="I13" s="20">
        <v>50000</v>
      </c>
      <c r="J13" s="20">
        <v>50000</v>
      </c>
      <c r="K13" s="20">
        <v>50000</v>
      </c>
      <c r="L13" s="20"/>
      <c r="M13" s="20"/>
      <c r="N13" s="20"/>
      <c r="O13" s="20"/>
      <c r="P13" s="20"/>
      <c r="Q13" s="20"/>
      <c r="R13" s="20"/>
      <c r="S13" s="20"/>
      <c r="T13" s="20"/>
      <c r="U13" s="20"/>
      <c r="V13" s="20"/>
      <c r="W13" s="20"/>
    </row>
    <row r="14" ht="33" customHeight="1" spans="1:23">
      <c r="A14" s="19" t="s">
        <v>240</v>
      </c>
      <c r="B14" s="19" t="s">
        <v>241</v>
      </c>
      <c r="C14" s="19" t="s">
        <v>239</v>
      </c>
      <c r="D14" s="19" t="s">
        <v>44</v>
      </c>
      <c r="E14" s="19" t="s">
        <v>71</v>
      </c>
      <c r="F14" s="19" t="s">
        <v>72</v>
      </c>
      <c r="G14" s="19" t="s">
        <v>242</v>
      </c>
      <c r="H14" s="19" t="s">
        <v>243</v>
      </c>
      <c r="I14" s="20">
        <v>50000</v>
      </c>
      <c r="J14" s="20">
        <v>50000</v>
      </c>
      <c r="K14" s="20">
        <v>50000</v>
      </c>
      <c r="L14" s="20"/>
      <c r="M14" s="20"/>
      <c r="N14" s="20"/>
      <c r="O14" s="20"/>
      <c r="P14" s="20"/>
      <c r="Q14" s="20"/>
      <c r="R14" s="20"/>
      <c r="S14" s="20"/>
      <c r="T14" s="20"/>
      <c r="U14" s="20"/>
      <c r="V14" s="20"/>
      <c r="W14" s="20"/>
    </row>
    <row r="15" ht="30" customHeight="1" spans="1:23">
      <c r="A15" s="19" t="s">
        <v>240</v>
      </c>
      <c r="B15" s="19" t="s">
        <v>241</v>
      </c>
      <c r="C15" s="19" t="s">
        <v>239</v>
      </c>
      <c r="D15" s="19" t="s">
        <v>44</v>
      </c>
      <c r="E15" s="19" t="s">
        <v>71</v>
      </c>
      <c r="F15" s="19" t="s">
        <v>72</v>
      </c>
      <c r="G15" s="19" t="s">
        <v>187</v>
      </c>
      <c r="H15" s="19" t="s">
        <v>188</v>
      </c>
      <c r="I15" s="20">
        <v>80000</v>
      </c>
      <c r="J15" s="20">
        <v>80000</v>
      </c>
      <c r="K15" s="20">
        <v>80000</v>
      </c>
      <c r="L15" s="20"/>
      <c r="M15" s="20"/>
      <c r="N15" s="20"/>
      <c r="O15" s="20"/>
      <c r="P15" s="20"/>
      <c r="Q15" s="20"/>
      <c r="R15" s="20"/>
      <c r="S15" s="20"/>
      <c r="T15" s="20"/>
      <c r="U15" s="20"/>
      <c r="V15" s="20"/>
      <c r="W15" s="20"/>
    </row>
    <row r="16" ht="32" customHeight="1" spans="1:23">
      <c r="A16" s="19" t="s">
        <v>240</v>
      </c>
      <c r="B16" s="19" t="s">
        <v>241</v>
      </c>
      <c r="C16" s="19" t="s">
        <v>239</v>
      </c>
      <c r="D16" s="19" t="s">
        <v>44</v>
      </c>
      <c r="E16" s="19" t="s">
        <v>71</v>
      </c>
      <c r="F16" s="19" t="s">
        <v>72</v>
      </c>
      <c r="G16" s="19" t="s">
        <v>189</v>
      </c>
      <c r="H16" s="19" t="s">
        <v>190</v>
      </c>
      <c r="I16" s="20">
        <v>7500</v>
      </c>
      <c r="J16" s="20">
        <v>7500</v>
      </c>
      <c r="K16" s="20">
        <v>7500</v>
      </c>
      <c r="L16" s="20"/>
      <c r="M16" s="20"/>
      <c r="N16" s="20"/>
      <c r="O16" s="20"/>
      <c r="P16" s="20"/>
      <c r="Q16" s="20"/>
      <c r="R16" s="20"/>
      <c r="S16" s="20"/>
      <c r="T16" s="20"/>
      <c r="U16" s="20"/>
      <c r="V16" s="20"/>
      <c r="W16" s="20"/>
    </row>
    <row r="17" ht="29" customHeight="1" spans="1:23">
      <c r="A17" s="19" t="s">
        <v>240</v>
      </c>
      <c r="B17" s="19" t="s">
        <v>241</v>
      </c>
      <c r="C17" s="19" t="s">
        <v>239</v>
      </c>
      <c r="D17" s="19" t="s">
        <v>44</v>
      </c>
      <c r="E17" s="19" t="s">
        <v>71</v>
      </c>
      <c r="F17" s="19" t="s">
        <v>72</v>
      </c>
      <c r="G17" s="19" t="s">
        <v>244</v>
      </c>
      <c r="H17" s="19" t="s">
        <v>245</v>
      </c>
      <c r="I17" s="20">
        <v>15000</v>
      </c>
      <c r="J17" s="20">
        <v>15000</v>
      </c>
      <c r="K17" s="20">
        <v>15000</v>
      </c>
      <c r="L17" s="20"/>
      <c r="M17" s="20"/>
      <c r="N17" s="20"/>
      <c r="O17" s="20"/>
      <c r="P17" s="20"/>
      <c r="Q17" s="20"/>
      <c r="R17" s="20"/>
      <c r="S17" s="20"/>
      <c r="T17" s="20"/>
      <c r="U17" s="20"/>
      <c r="V17" s="20"/>
      <c r="W17" s="20"/>
    </row>
    <row r="18" ht="33" customHeight="1" spans="1:23">
      <c r="A18" s="19" t="s">
        <v>240</v>
      </c>
      <c r="B18" s="19" t="s">
        <v>241</v>
      </c>
      <c r="C18" s="19" t="s">
        <v>239</v>
      </c>
      <c r="D18" s="19" t="s">
        <v>44</v>
      </c>
      <c r="E18" s="19" t="s">
        <v>71</v>
      </c>
      <c r="F18" s="19" t="s">
        <v>72</v>
      </c>
      <c r="G18" s="19" t="s">
        <v>246</v>
      </c>
      <c r="H18" s="19" t="s">
        <v>247</v>
      </c>
      <c r="I18" s="20">
        <v>20000</v>
      </c>
      <c r="J18" s="20">
        <v>20000</v>
      </c>
      <c r="K18" s="20">
        <v>20000</v>
      </c>
      <c r="L18" s="20"/>
      <c r="M18" s="20"/>
      <c r="N18" s="20"/>
      <c r="O18" s="20"/>
      <c r="P18" s="20"/>
      <c r="Q18" s="20"/>
      <c r="R18" s="20"/>
      <c r="S18" s="20"/>
      <c r="T18" s="20"/>
      <c r="U18" s="20"/>
      <c r="V18" s="20"/>
      <c r="W18" s="20"/>
    </row>
    <row r="19" ht="29" customHeight="1" spans="1:23">
      <c r="A19" s="19" t="s">
        <v>240</v>
      </c>
      <c r="B19" s="19" t="s">
        <v>241</v>
      </c>
      <c r="C19" s="19" t="s">
        <v>239</v>
      </c>
      <c r="D19" s="19" t="s">
        <v>44</v>
      </c>
      <c r="E19" s="19" t="s">
        <v>71</v>
      </c>
      <c r="F19" s="19" t="s">
        <v>72</v>
      </c>
      <c r="G19" s="19" t="s">
        <v>246</v>
      </c>
      <c r="H19" s="19" t="s">
        <v>247</v>
      </c>
      <c r="I19" s="20">
        <v>912</v>
      </c>
      <c r="J19" s="20">
        <v>912</v>
      </c>
      <c r="K19" s="20">
        <v>912</v>
      </c>
      <c r="L19" s="20"/>
      <c r="M19" s="20"/>
      <c r="N19" s="20"/>
      <c r="O19" s="20"/>
      <c r="P19" s="20"/>
      <c r="Q19" s="20"/>
      <c r="R19" s="20"/>
      <c r="S19" s="20"/>
      <c r="T19" s="20"/>
      <c r="U19" s="20"/>
      <c r="V19" s="20"/>
      <c r="W19" s="20"/>
    </row>
    <row r="20" ht="27" customHeight="1" spans="1:23">
      <c r="A20" s="19" t="s">
        <v>240</v>
      </c>
      <c r="B20" s="19" t="s">
        <v>241</v>
      </c>
      <c r="C20" s="19" t="s">
        <v>239</v>
      </c>
      <c r="D20" s="19" t="s">
        <v>44</v>
      </c>
      <c r="E20" s="19" t="s">
        <v>71</v>
      </c>
      <c r="F20" s="19" t="s">
        <v>72</v>
      </c>
      <c r="G20" s="19" t="s">
        <v>248</v>
      </c>
      <c r="H20" s="19" t="s">
        <v>249</v>
      </c>
      <c r="I20" s="20">
        <v>14000</v>
      </c>
      <c r="J20" s="20">
        <v>14000</v>
      </c>
      <c r="K20" s="20">
        <v>14000</v>
      </c>
      <c r="L20" s="20"/>
      <c r="M20" s="20"/>
      <c r="N20" s="20"/>
      <c r="O20" s="20"/>
      <c r="P20" s="20"/>
      <c r="Q20" s="20"/>
      <c r="R20" s="20"/>
      <c r="S20" s="20"/>
      <c r="T20" s="20"/>
      <c r="U20" s="20"/>
      <c r="V20" s="20"/>
      <c r="W20" s="20"/>
    </row>
    <row r="21" ht="29" customHeight="1" spans="1:23">
      <c r="A21" s="19" t="s">
        <v>240</v>
      </c>
      <c r="B21" s="19" t="s">
        <v>241</v>
      </c>
      <c r="C21" s="19" t="s">
        <v>239</v>
      </c>
      <c r="D21" s="19" t="s">
        <v>44</v>
      </c>
      <c r="E21" s="19" t="s">
        <v>71</v>
      </c>
      <c r="F21" s="19" t="s">
        <v>72</v>
      </c>
      <c r="G21" s="19" t="s">
        <v>248</v>
      </c>
      <c r="H21" s="19" t="s">
        <v>249</v>
      </c>
      <c r="I21" s="20">
        <v>14000</v>
      </c>
      <c r="J21" s="20">
        <v>14000</v>
      </c>
      <c r="K21" s="20">
        <v>14000</v>
      </c>
      <c r="L21" s="20"/>
      <c r="M21" s="20"/>
      <c r="N21" s="20"/>
      <c r="O21" s="20"/>
      <c r="P21" s="20"/>
      <c r="Q21" s="20"/>
      <c r="R21" s="20"/>
      <c r="S21" s="20"/>
      <c r="T21" s="20"/>
      <c r="U21" s="20"/>
      <c r="V21" s="20"/>
      <c r="W21" s="20"/>
    </row>
    <row r="22" ht="31" customHeight="1" spans="1:23">
      <c r="A22" s="19" t="s">
        <v>240</v>
      </c>
      <c r="B22" s="19" t="s">
        <v>241</v>
      </c>
      <c r="C22" s="19" t="s">
        <v>239</v>
      </c>
      <c r="D22" s="19" t="s">
        <v>44</v>
      </c>
      <c r="E22" s="19" t="s">
        <v>71</v>
      </c>
      <c r="F22" s="19" t="s">
        <v>72</v>
      </c>
      <c r="G22" s="19" t="s">
        <v>248</v>
      </c>
      <c r="H22" s="19" t="s">
        <v>249</v>
      </c>
      <c r="I22" s="20">
        <v>2800</v>
      </c>
      <c r="J22" s="20">
        <v>2800</v>
      </c>
      <c r="K22" s="20">
        <v>2800</v>
      </c>
      <c r="L22" s="20"/>
      <c r="M22" s="20"/>
      <c r="N22" s="20"/>
      <c r="O22" s="20"/>
      <c r="P22" s="20"/>
      <c r="Q22" s="20"/>
      <c r="R22" s="20"/>
      <c r="S22" s="20"/>
      <c r="T22" s="20"/>
      <c r="U22" s="20"/>
      <c r="V22" s="20"/>
      <c r="W22" s="20"/>
    </row>
    <row r="23" ht="33" customHeight="1" spans="1:23">
      <c r="A23" s="19" t="s">
        <v>240</v>
      </c>
      <c r="B23" s="19" t="s">
        <v>241</v>
      </c>
      <c r="C23" s="19" t="s">
        <v>239</v>
      </c>
      <c r="D23" s="19" t="s">
        <v>44</v>
      </c>
      <c r="E23" s="19" t="s">
        <v>71</v>
      </c>
      <c r="F23" s="19" t="s">
        <v>72</v>
      </c>
      <c r="G23" s="19" t="s">
        <v>193</v>
      </c>
      <c r="H23" s="19" t="s">
        <v>194</v>
      </c>
      <c r="I23" s="20">
        <v>100000</v>
      </c>
      <c r="J23" s="20">
        <v>100000</v>
      </c>
      <c r="K23" s="20">
        <v>100000</v>
      </c>
      <c r="L23" s="20"/>
      <c r="M23" s="20"/>
      <c r="N23" s="20"/>
      <c r="O23" s="20"/>
      <c r="P23" s="20"/>
      <c r="Q23" s="20"/>
      <c r="R23" s="20"/>
      <c r="S23" s="20"/>
      <c r="T23" s="20"/>
      <c r="U23" s="20"/>
      <c r="V23" s="20"/>
      <c r="W23" s="20"/>
    </row>
    <row r="24" ht="29" customHeight="1" spans="1:23">
      <c r="A24" s="19" t="s">
        <v>240</v>
      </c>
      <c r="B24" s="19" t="s">
        <v>241</v>
      </c>
      <c r="C24" s="19" t="s">
        <v>239</v>
      </c>
      <c r="D24" s="19" t="s">
        <v>44</v>
      </c>
      <c r="E24" s="19" t="s">
        <v>71</v>
      </c>
      <c r="F24" s="19" t="s">
        <v>72</v>
      </c>
      <c r="G24" s="19" t="s">
        <v>193</v>
      </c>
      <c r="H24" s="19" t="s">
        <v>194</v>
      </c>
      <c r="I24" s="20">
        <v>30000</v>
      </c>
      <c r="J24" s="20">
        <v>30000</v>
      </c>
      <c r="K24" s="20">
        <v>30000</v>
      </c>
      <c r="L24" s="20"/>
      <c r="M24" s="20"/>
      <c r="N24" s="20"/>
      <c r="O24" s="20"/>
      <c r="P24" s="20"/>
      <c r="Q24" s="20"/>
      <c r="R24" s="20"/>
      <c r="S24" s="20"/>
      <c r="T24" s="20"/>
      <c r="U24" s="20"/>
      <c r="V24" s="20"/>
      <c r="W24" s="20"/>
    </row>
    <row r="25" ht="28" customHeight="1" spans="1:23">
      <c r="A25" s="19" t="s">
        <v>240</v>
      </c>
      <c r="B25" s="19" t="s">
        <v>241</v>
      </c>
      <c r="C25" s="19" t="s">
        <v>239</v>
      </c>
      <c r="D25" s="19" t="s">
        <v>44</v>
      </c>
      <c r="E25" s="19" t="s">
        <v>71</v>
      </c>
      <c r="F25" s="19" t="s">
        <v>72</v>
      </c>
      <c r="G25" s="19" t="s">
        <v>193</v>
      </c>
      <c r="H25" s="19" t="s">
        <v>194</v>
      </c>
      <c r="I25" s="20">
        <v>29960</v>
      </c>
      <c r="J25" s="20">
        <v>29960</v>
      </c>
      <c r="K25" s="20">
        <v>29960</v>
      </c>
      <c r="L25" s="20"/>
      <c r="M25" s="20"/>
      <c r="N25" s="20"/>
      <c r="O25" s="20"/>
      <c r="P25" s="20"/>
      <c r="Q25" s="20"/>
      <c r="R25" s="20"/>
      <c r="S25" s="20"/>
      <c r="T25" s="20"/>
      <c r="U25" s="20"/>
      <c r="V25" s="20"/>
      <c r="W25" s="20"/>
    </row>
    <row r="26" ht="30" customHeight="1" spans="1:23">
      <c r="A26" s="19" t="s">
        <v>240</v>
      </c>
      <c r="B26" s="19" t="s">
        <v>241</v>
      </c>
      <c r="C26" s="19" t="s">
        <v>239</v>
      </c>
      <c r="D26" s="19" t="s">
        <v>44</v>
      </c>
      <c r="E26" s="19" t="s">
        <v>71</v>
      </c>
      <c r="F26" s="19" t="s">
        <v>72</v>
      </c>
      <c r="G26" s="19" t="s">
        <v>193</v>
      </c>
      <c r="H26" s="19" t="s">
        <v>194</v>
      </c>
      <c r="I26" s="20">
        <v>670828</v>
      </c>
      <c r="J26" s="20">
        <v>670828</v>
      </c>
      <c r="K26" s="20">
        <v>670828</v>
      </c>
      <c r="L26" s="20"/>
      <c r="M26" s="20"/>
      <c r="N26" s="20"/>
      <c r="O26" s="20"/>
      <c r="P26" s="20"/>
      <c r="Q26" s="20"/>
      <c r="R26" s="20"/>
      <c r="S26" s="20"/>
      <c r="T26" s="20"/>
      <c r="U26" s="20"/>
      <c r="V26" s="20"/>
      <c r="W26" s="20"/>
    </row>
    <row r="27" ht="28" customHeight="1" spans="1:23">
      <c r="A27" s="19" t="s">
        <v>240</v>
      </c>
      <c r="B27" s="19" t="s">
        <v>241</v>
      </c>
      <c r="C27" s="19" t="s">
        <v>239</v>
      </c>
      <c r="D27" s="19" t="s">
        <v>44</v>
      </c>
      <c r="E27" s="19" t="s">
        <v>71</v>
      </c>
      <c r="F27" s="19" t="s">
        <v>72</v>
      </c>
      <c r="G27" s="19" t="s">
        <v>250</v>
      </c>
      <c r="H27" s="19" t="s">
        <v>251</v>
      </c>
      <c r="I27" s="20">
        <v>50000</v>
      </c>
      <c r="J27" s="20">
        <v>50000</v>
      </c>
      <c r="K27" s="20">
        <v>50000</v>
      </c>
      <c r="L27" s="20"/>
      <c r="M27" s="20"/>
      <c r="N27" s="20"/>
      <c r="O27" s="20"/>
      <c r="P27" s="20"/>
      <c r="Q27" s="20"/>
      <c r="R27" s="20"/>
      <c r="S27" s="20"/>
      <c r="T27" s="20"/>
      <c r="U27" s="20"/>
      <c r="V27" s="20"/>
      <c r="W27" s="20"/>
    </row>
    <row r="28" ht="33" customHeight="1" spans="1:23">
      <c r="A28" s="19" t="s">
        <v>240</v>
      </c>
      <c r="B28" s="19" t="s">
        <v>241</v>
      </c>
      <c r="C28" s="19" t="s">
        <v>239</v>
      </c>
      <c r="D28" s="19" t="s">
        <v>44</v>
      </c>
      <c r="E28" s="19" t="s">
        <v>71</v>
      </c>
      <c r="F28" s="19" t="s">
        <v>72</v>
      </c>
      <c r="G28" s="19" t="s">
        <v>250</v>
      </c>
      <c r="H28" s="19" t="s">
        <v>251</v>
      </c>
      <c r="I28" s="20">
        <v>15000</v>
      </c>
      <c r="J28" s="20">
        <v>15000</v>
      </c>
      <c r="K28" s="20">
        <v>15000</v>
      </c>
      <c r="L28" s="20"/>
      <c r="M28" s="20"/>
      <c r="N28" s="20"/>
      <c r="O28" s="20"/>
      <c r="P28" s="20"/>
      <c r="Q28" s="20"/>
      <c r="R28" s="20"/>
      <c r="S28" s="20"/>
      <c r="T28" s="20"/>
      <c r="U28" s="20"/>
      <c r="V28" s="20"/>
      <c r="W28" s="20"/>
    </row>
    <row r="29" ht="31" customHeight="1" spans="1:23">
      <c r="A29" s="19" t="s">
        <v>240</v>
      </c>
      <c r="B29" s="19" t="s">
        <v>241</v>
      </c>
      <c r="C29" s="19" t="s">
        <v>239</v>
      </c>
      <c r="D29" s="19" t="s">
        <v>44</v>
      </c>
      <c r="E29" s="19" t="s">
        <v>71</v>
      </c>
      <c r="F29" s="19" t="s">
        <v>72</v>
      </c>
      <c r="G29" s="19" t="s">
        <v>250</v>
      </c>
      <c r="H29" s="19" t="s">
        <v>251</v>
      </c>
      <c r="I29" s="20">
        <v>50000</v>
      </c>
      <c r="J29" s="20">
        <v>50000</v>
      </c>
      <c r="K29" s="20">
        <v>50000</v>
      </c>
      <c r="L29" s="20"/>
      <c r="M29" s="20"/>
      <c r="N29" s="20"/>
      <c r="O29" s="20"/>
      <c r="P29" s="20"/>
      <c r="Q29" s="20"/>
      <c r="R29" s="20"/>
      <c r="S29" s="20"/>
      <c r="T29" s="20"/>
      <c r="U29" s="20"/>
      <c r="V29" s="20"/>
      <c r="W29" s="20"/>
    </row>
    <row r="30" ht="21.75" customHeight="1" spans="1:23">
      <c r="A30" s="19"/>
      <c r="B30" s="19"/>
      <c r="C30" s="19" t="s">
        <v>252</v>
      </c>
      <c r="D30" s="19"/>
      <c r="E30" s="19"/>
      <c r="F30" s="19"/>
      <c r="G30" s="19"/>
      <c r="H30" s="19"/>
      <c r="I30" s="20">
        <v>880000</v>
      </c>
      <c r="J30" s="20"/>
      <c r="K30" s="20"/>
      <c r="L30" s="20"/>
      <c r="M30" s="20"/>
      <c r="N30" s="20"/>
      <c r="O30" s="20"/>
      <c r="P30" s="20"/>
      <c r="Q30" s="20"/>
      <c r="R30" s="20">
        <v>880000</v>
      </c>
      <c r="S30" s="20"/>
      <c r="T30" s="20"/>
      <c r="U30" s="20"/>
      <c r="V30" s="20"/>
      <c r="W30" s="20">
        <v>880000</v>
      </c>
    </row>
    <row r="31" ht="21.75" customHeight="1" spans="1:23">
      <c r="A31" s="19" t="s">
        <v>240</v>
      </c>
      <c r="B31" s="19" t="s">
        <v>253</v>
      </c>
      <c r="C31" s="19" t="s">
        <v>252</v>
      </c>
      <c r="D31" s="19" t="s">
        <v>44</v>
      </c>
      <c r="E31" s="19" t="s">
        <v>67</v>
      </c>
      <c r="F31" s="19" t="s">
        <v>68</v>
      </c>
      <c r="G31" s="19" t="s">
        <v>179</v>
      </c>
      <c r="H31" s="19" t="s">
        <v>180</v>
      </c>
      <c r="I31" s="20">
        <v>100000</v>
      </c>
      <c r="J31" s="20"/>
      <c r="K31" s="20"/>
      <c r="L31" s="20"/>
      <c r="M31" s="20"/>
      <c r="N31" s="20"/>
      <c r="O31" s="20"/>
      <c r="P31" s="20"/>
      <c r="Q31" s="20"/>
      <c r="R31" s="20">
        <v>100000</v>
      </c>
      <c r="S31" s="20"/>
      <c r="T31" s="20"/>
      <c r="U31" s="20"/>
      <c r="V31" s="20"/>
      <c r="W31" s="20">
        <v>100000</v>
      </c>
    </row>
    <row r="32" ht="21.75" customHeight="1" spans="1:23">
      <c r="A32" s="19" t="s">
        <v>240</v>
      </c>
      <c r="B32" s="19" t="s">
        <v>253</v>
      </c>
      <c r="C32" s="19" t="s">
        <v>252</v>
      </c>
      <c r="D32" s="19" t="s">
        <v>44</v>
      </c>
      <c r="E32" s="19" t="s">
        <v>67</v>
      </c>
      <c r="F32" s="19" t="s">
        <v>68</v>
      </c>
      <c r="G32" s="19" t="s">
        <v>242</v>
      </c>
      <c r="H32" s="19" t="s">
        <v>243</v>
      </c>
      <c r="I32" s="20">
        <v>100000</v>
      </c>
      <c r="J32" s="20"/>
      <c r="K32" s="20"/>
      <c r="L32" s="20"/>
      <c r="M32" s="20"/>
      <c r="N32" s="20"/>
      <c r="O32" s="20"/>
      <c r="P32" s="20"/>
      <c r="Q32" s="20"/>
      <c r="R32" s="20">
        <v>100000</v>
      </c>
      <c r="S32" s="20"/>
      <c r="T32" s="20"/>
      <c r="U32" s="20"/>
      <c r="V32" s="20"/>
      <c r="W32" s="20">
        <v>100000</v>
      </c>
    </row>
    <row r="33" ht="21.75" customHeight="1" spans="1:23">
      <c r="A33" s="19" t="s">
        <v>240</v>
      </c>
      <c r="B33" s="19" t="s">
        <v>253</v>
      </c>
      <c r="C33" s="19" t="s">
        <v>252</v>
      </c>
      <c r="D33" s="19" t="s">
        <v>44</v>
      </c>
      <c r="E33" s="19" t="s">
        <v>67</v>
      </c>
      <c r="F33" s="19" t="s">
        <v>68</v>
      </c>
      <c r="G33" s="19" t="s">
        <v>191</v>
      </c>
      <c r="H33" s="19" t="s">
        <v>192</v>
      </c>
      <c r="I33" s="20">
        <v>82500</v>
      </c>
      <c r="J33" s="20"/>
      <c r="K33" s="20"/>
      <c r="L33" s="20"/>
      <c r="M33" s="20"/>
      <c r="N33" s="20"/>
      <c r="O33" s="20"/>
      <c r="P33" s="20"/>
      <c r="Q33" s="20"/>
      <c r="R33" s="20">
        <v>82500</v>
      </c>
      <c r="S33" s="20"/>
      <c r="T33" s="20"/>
      <c r="U33" s="20"/>
      <c r="V33" s="20"/>
      <c r="W33" s="20">
        <v>82500</v>
      </c>
    </row>
    <row r="34" ht="21.75" customHeight="1" spans="1:23">
      <c r="A34" s="19" t="s">
        <v>240</v>
      </c>
      <c r="B34" s="19" t="s">
        <v>253</v>
      </c>
      <c r="C34" s="19" t="s">
        <v>252</v>
      </c>
      <c r="D34" s="19" t="s">
        <v>44</v>
      </c>
      <c r="E34" s="19" t="s">
        <v>67</v>
      </c>
      <c r="F34" s="19" t="s">
        <v>68</v>
      </c>
      <c r="G34" s="19" t="s">
        <v>193</v>
      </c>
      <c r="H34" s="19" t="s">
        <v>194</v>
      </c>
      <c r="I34" s="20">
        <v>200000</v>
      </c>
      <c r="J34" s="20"/>
      <c r="K34" s="20"/>
      <c r="L34" s="20"/>
      <c r="M34" s="20"/>
      <c r="N34" s="20"/>
      <c r="O34" s="20"/>
      <c r="P34" s="20"/>
      <c r="Q34" s="20"/>
      <c r="R34" s="20">
        <v>200000</v>
      </c>
      <c r="S34" s="20"/>
      <c r="T34" s="20"/>
      <c r="U34" s="20"/>
      <c r="V34" s="20"/>
      <c r="W34" s="20">
        <v>200000</v>
      </c>
    </row>
    <row r="35" ht="21.75" customHeight="1" spans="1:23">
      <c r="A35" s="19" t="s">
        <v>240</v>
      </c>
      <c r="B35" s="19" t="s">
        <v>253</v>
      </c>
      <c r="C35" s="19" t="s">
        <v>252</v>
      </c>
      <c r="D35" s="19" t="s">
        <v>44</v>
      </c>
      <c r="E35" s="19" t="s">
        <v>67</v>
      </c>
      <c r="F35" s="19" t="s">
        <v>68</v>
      </c>
      <c r="G35" s="19" t="s">
        <v>195</v>
      </c>
      <c r="H35" s="19" t="s">
        <v>196</v>
      </c>
      <c r="I35" s="20">
        <v>397500</v>
      </c>
      <c r="J35" s="20"/>
      <c r="K35" s="20"/>
      <c r="L35" s="20"/>
      <c r="M35" s="20"/>
      <c r="N35" s="20"/>
      <c r="O35" s="20"/>
      <c r="P35" s="20"/>
      <c r="Q35" s="20"/>
      <c r="R35" s="20">
        <v>397500</v>
      </c>
      <c r="S35" s="20"/>
      <c r="T35" s="20"/>
      <c r="U35" s="20"/>
      <c r="V35" s="20"/>
      <c r="W35" s="20">
        <v>397500</v>
      </c>
    </row>
    <row r="36" ht="21.75" customHeight="1" spans="1:23">
      <c r="A36" s="19"/>
      <c r="B36" s="19"/>
      <c r="C36" s="19" t="s">
        <v>254</v>
      </c>
      <c r="D36" s="19"/>
      <c r="E36" s="19"/>
      <c r="F36" s="19"/>
      <c r="G36" s="19"/>
      <c r="H36" s="19"/>
      <c r="I36" s="20">
        <v>480000</v>
      </c>
      <c r="J36" s="20">
        <v>480000</v>
      </c>
      <c r="K36" s="20">
        <v>480000</v>
      </c>
      <c r="L36" s="20"/>
      <c r="M36" s="20"/>
      <c r="N36" s="20"/>
      <c r="O36" s="20"/>
      <c r="P36" s="20"/>
      <c r="Q36" s="20"/>
      <c r="R36" s="20"/>
      <c r="S36" s="20"/>
      <c r="T36" s="20"/>
      <c r="U36" s="20"/>
      <c r="V36" s="20"/>
      <c r="W36" s="20"/>
    </row>
    <row r="37" ht="30" customHeight="1" spans="1:23">
      <c r="A37" s="19" t="s">
        <v>240</v>
      </c>
      <c r="B37" s="19" t="s">
        <v>255</v>
      </c>
      <c r="C37" s="19" t="s">
        <v>254</v>
      </c>
      <c r="D37" s="19" t="s">
        <v>44</v>
      </c>
      <c r="E37" s="19" t="s">
        <v>71</v>
      </c>
      <c r="F37" s="19" t="s">
        <v>72</v>
      </c>
      <c r="G37" s="19" t="s">
        <v>189</v>
      </c>
      <c r="H37" s="19" t="s">
        <v>190</v>
      </c>
      <c r="I37" s="20">
        <v>77469</v>
      </c>
      <c r="J37" s="20">
        <v>77469</v>
      </c>
      <c r="K37" s="20">
        <v>77469</v>
      </c>
      <c r="L37" s="20"/>
      <c r="M37" s="20"/>
      <c r="N37" s="20"/>
      <c r="O37" s="20"/>
      <c r="P37" s="20"/>
      <c r="Q37" s="20"/>
      <c r="R37" s="20"/>
      <c r="S37" s="20"/>
      <c r="T37" s="20"/>
      <c r="U37" s="20"/>
      <c r="V37" s="20"/>
      <c r="W37" s="20"/>
    </row>
    <row r="38" ht="30" customHeight="1" spans="1:23">
      <c r="A38" s="19" t="s">
        <v>240</v>
      </c>
      <c r="B38" s="19" t="s">
        <v>255</v>
      </c>
      <c r="C38" s="19" t="s">
        <v>254</v>
      </c>
      <c r="D38" s="19" t="s">
        <v>44</v>
      </c>
      <c r="E38" s="19" t="s">
        <v>71</v>
      </c>
      <c r="F38" s="19" t="s">
        <v>72</v>
      </c>
      <c r="G38" s="19" t="s">
        <v>195</v>
      </c>
      <c r="H38" s="19" t="s">
        <v>196</v>
      </c>
      <c r="I38" s="20">
        <v>26700</v>
      </c>
      <c r="J38" s="20">
        <v>26700</v>
      </c>
      <c r="K38" s="20">
        <v>26700</v>
      </c>
      <c r="L38" s="20"/>
      <c r="M38" s="20"/>
      <c r="N38" s="20"/>
      <c r="O38" s="20"/>
      <c r="P38" s="20"/>
      <c r="Q38" s="20"/>
      <c r="R38" s="20"/>
      <c r="S38" s="20"/>
      <c r="T38" s="20"/>
      <c r="U38" s="20"/>
      <c r="V38" s="20"/>
      <c r="W38" s="20"/>
    </row>
    <row r="39" ht="29" customHeight="1" spans="1:23">
      <c r="A39" s="19" t="s">
        <v>240</v>
      </c>
      <c r="B39" s="19" t="s">
        <v>255</v>
      </c>
      <c r="C39" s="19" t="s">
        <v>254</v>
      </c>
      <c r="D39" s="19" t="s">
        <v>44</v>
      </c>
      <c r="E39" s="19" t="s">
        <v>71</v>
      </c>
      <c r="F39" s="19" t="s">
        <v>72</v>
      </c>
      <c r="G39" s="19" t="s">
        <v>195</v>
      </c>
      <c r="H39" s="19" t="s">
        <v>196</v>
      </c>
      <c r="I39" s="20">
        <v>39780</v>
      </c>
      <c r="J39" s="20">
        <v>39780</v>
      </c>
      <c r="K39" s="20">
        <v>39780</v>
      </c>
      <c r="L39" s="20"/>
      <c r="M39" s="20"/>
      <c r="N39" s="20"/>
      <c r="O39" s="20"/>
      <c r="P39" s="20"/>
      <c r="Q39" s="20"/>
      <c r="R39" s="20"/>
      <c r="S39" s="20"/>
      <c r="T39" s="20"/>
      <c r="U39" s="20"/>
      <c r="V39" s="20"/>
      <c r="W39" s="20"/>
    </row>
    <row r="40" ht="30" customHeight="1" spans="1:23">
      <c r="A40" s="19" t="s">
        <v>240</v>
      </c>
      <c r="B40" s="19" t="s">
        <v>255</v>
      </c>
      <c r="C40" s="19" t="s">
        <v>254</v>
      </c>
      <c r="D40" s="19" t="s">
        <v>44</v>
      </c>
      <c r="E40" s="19" t="s">
        <v>71</v>
      </c>
      <c r="F40" s="19" t="s">
        <v>72</v>
      </c>
      <c r="G40" s="19" t="s">
        <v>195</v>
      </c>
      <c r="H40" s="19" t="s">
        <v>196</v>
      </c>
      <c r="I40" s="20">
        <v>34320</v>
      </c>
      <c r="J40" s="20">
        <v>34320</v>
      </c>
      <c r="K40" s="20">
        <v>34320</v>
      </c>
      <c r="L40" s="20"/>
      <c r="M40" s="20"/>
      <c r="N40" s="20"/>
      <c r="O40" s="20"/>
      <c r="P40" s="20"/>
      <c r="Q40" s="20"/>
      <c r="R40" s="20"/>
      <c r="S40" s="20"/>
      <c r="T40" s="20"/>
      <c r="U40" s="20"/>
      <c r="V40" s="20"/>
      <c r="W40" s="20"/>
    </row>
    <row r="41" ht="30" customHeight="1" spans="1:23">
      <c r="A41" s="19" t="s">
        <v>240</v>
      </c>
      <c r="B41" s="19" t="s">
        <v>255</v>
      </c>
      <c r="C41" s="19" t="s">
        <v>254</v>
      </c>
      <c r="D41" s="19" t="s">
        <v>44</v>
      </c>
      <c r="E41" s="19" t="s">
        <v>71</v>
      </c>
      <c r="F41" s="19" t="s">
        <v>72</v>
      </c>
      <c r="G41" s="19" t="s">
        <v>195</v>
      </c>
      <c r="H41" s="19" t="s">
        <v>196</v>
      </c>
      <c r="I41" s="20">
        <v>301731</v>
      </c>
      <c r="J41" s="20">
        <v>301731</v>
      </c>
      <c r="K41" s="20">
        <v>301731</v>
      </c>
      <c r="L41" s="20"/>
      <c r="M41" s="20"/>
      <c r="N41" s="20"/>
      <c r="O41" s="20"/>
      <c r="P41" s="20"/>
      <c r="Q41" s="20"/>
      <c r="R41" s="20"/>
      <c r="S41" s="20"/>
      <c r="T41" s="20"/>
      <c r="U41" s="20"/>
      <c r="V41" s="20"/>
      <c r="W41" s="20"/>
    </row>
    <row r="42" ht="30" customHeight="1" spans="1:23">
      <c r="A42" s="19"/>
      <c r="B42" s="19"/>
      <c r="C42" s="19" t="s">
        <v>256</v>
      </c>
      <c r="D42" s="19"/>
      <c r="E42" s="19"/>
      <c r="F42" s="19"/>
      <c r="G42" s="19"/>
      <c r="H42" s="19"/>
      <c r="I42" s="20">
        <v>726800</v>
      </c>
      <c r="J42" s="20">
        <v>726800</v>
      </c>
      <c r="K42" s="20">
        <v>726800</v>
      </c>
      <c r="L42" s="20"/>
      <c r="M42" s="20"/>
      <c r="N42" s="20"/>
      <c r="O42" s="20"/>
      <c r="P42" s="20"/>
      <c r="Q42" s="20"/>
      <c r="R42" s="20"/>
      <c r="S42" s="20"/>
      <c r="T42" s="20"/>
      <c r="U42" s="20"/>
      <c r="V42" s="20"/>
      <c r="W42" s="20"/>
    </row>
    <row r="43" ht="31" customHeight="1" spans="1:23">
      <c r="A43" s="19" t="s">
        <v>240</v>
      </c>
      <c r="B43" s="19" t="s">
        <v>257</v>
      </c>
      <c r="C43" s="19" t="s">
        <v>256</v>
      </c>
      <c r="D43" s="19" t="s">
        <v>44</v>
      </c>
      <c r="E43" s="19" t="s">
        <v>71</v>
      </c>
      <c r="F43" s="19" t="s">
        <v>72</v>
      </c>
      <c r="G43" s="19" t="s">
        <v>185</v>
      </c>
      <c r="H43" s="19" t="s">
        <v>186</v>
      </c>
      <c r="I43" s="20">
        <v>726800</v>
      </c>
      <c r="J43" s="20">
        <v>726800</v>
      </c>
      <c r="K43" s="20">
        <v>726800</v>
      </c>
      <c r="L43" s="20"/>
      <c r="M43" s="20"/>
      <c r="N43" s="20"/>
      <c r="O43" s="20"/>
      <c r="P43" s="20"/>
      <c r="Q43" s="20"/>
      <c r="R43" s="20"/>
      <c r="S43" s="20"/>
      <c r="T43" s="20"/>
      <c r="U43" s="20"/>
      <c r="V43" s="20"/>
      <c r="W43" s="20"/>
    </row>
    <row r="44" ht="21.75" customHeight="1" spans="1:23">
      <c r="A44" s="19"/>
      <c r="B44" s="19"/>
      <c r="C44" s="19" t="s">
        <v>258</v>
      </c>
      <c r="D44" s="19"/>
      <c r="E44" s="19"/>
      <c r="F44" s="19"/>
      <c r="G44" s="19"/>
      <c r="H44" s="19"/>
      <c r="I44" s="20">
        <v>31500</v>
      </c>
      <c r="J44" s="20">
        <v>31500</v>
      </c>
      <c r="K44" s="20">
        <v>31500</v>
      </c>
      <c r="L44" s="20"/>
      <c r="M44" s="20"/>
      <c r="N44" s="20"/>
      <c r="O44" s="20"/>
      <c r="P44" s="20"/>
      <c r="Q44" s="20"/>
      <c r="R44" s="20"/>
      <c r="S44" s="20"/>
      <c r="T44" s="20"/>
      <c r="U44" s="20"/>
      <c r="V44" s="20"/>
      <c r="W44" s="20"/>
    </row>
    <row r="45" ht="21.75" customHeight="1" spans="1:23">
      <c r="A45" s="19" t="s">
        <v>240</v>
      </c>
      <c r="B45" s="19" t="s">
        <v>259</v>
      </c>
      <c r="C45" s="19" t="s">
        <v>258</v>
      </c>
      <c r="D45" s="19" t="s">
        <v>44</v>
      </c>
      <c r="E45" s="19" t="s">
        <v>67</v>
      </c>
      <c r="F45" s="19" t="s">
        <v>68</v>
      </c>
      <c r="G45" s="19" t="s">
        <v>193</v>
      </c>
      <c r="H45" s="19" t="s">
        <v>194</v>
      </c>
      <c r="I45" s="20">
        <v>31500</v>
      </c>
      <c r="J45" s="20">
        <v>31500</v>
      </c>
      <c r="K45" s="20">
        <v>31500</v>
      </c>
      <c r="L45" s="20"/>
      <c r="M45" s="20"/>
      <c r="N45" s="20"/>
      <c r="O45" s="20"/>
      <c r="P45" s="20"/>
      <c r="Q45" s="20"/>
      <c r="R45" s="20"/>
      <c r="S45" s="20"/>
      <c r="T45" s="20"/>
      <c r="U45" s="20"/>
      <c r="V45" s="20"/>
      <c r="W45" s="20"/>
    </row>
    <row r="46" ht="18.75" customHeight="1" spans="1:23">
      <c r="A46" s="23" t="s">
        <v>99</v>
      </c>
      <c r="B46" s="24"/>
      <c r="C46" s="24"/>
      <c r="D46" s="24"/>
      <c r="E46" s="24"/>
      <c r="F46" s="24"/>
      <c r="G46" s="24"/>
      <c r="H46" s="25"/>
      <c r="I46" s="20">
        <v>3588300</v>
      </c>
      <c r="J46" s="20">
        <v>2708300</v>
      </c>
      <c r="K46" s="20">
        <v>2708300</v>
      </c>
      <c r="L46" s="20"/>
      <c r="M46" s="20"/>
      <c r="N46" s="20"/>
      <c r="O46" s="20"/>
      <c r="P46" s="20"/>
      <c r="Q46" s="20"/>
      <c r="R46" s="20">
        <v>880000</v>
      </c>
      <c r="S46" s="20"/>
      <c r="T46" s="20"/>
      <c r="U46" s="20"/>
      <c r="V46" s="20"/>
      <c r="W46" s="20">
        <v>880000</v>
      </c>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workbookViewId="0">
      <pane ySplit="1" topLeftCell="A2" activePane="bottomLeft" state="frozen"/>
      <selection/>
      <selection pane="bottomLeft" activeCell="C10" sqref="C10"/>
    </sheetView>
  </sheetViews>
  <sheetFormatPr defaultColWidth="10.6555555555556" defaultRowHeight="12" customHeight="1"/>
  <cols>
    <col min="1" max="1" width="40" customWidth="1"/>
    <col min="2" max="2" width="42.9777777777778" customWidth="1"/>
    <col min="3" max="4" width="19.3222222222222" customWidth="1"/>
    <col min="5" max="5" width="22.3222222222222" customWidth="1"/>
    <col min="6" max="6" width="12.3222222222222" customWidth="1"/>
    <col min="7" max="7" width="22.9777777777778" customWidth="1"/>
    <col min="8" max="9" width="12.3222222222222" customWidth="1"/>
    <col min="10" max="10" width="22" customWidth="1"/>
  </cols>
  <sheetData>
    <row r="1" ht="15" customHeight="1" spans="10:10">
      <c r="J1" s="114" t="s">
        <v>260</v>
      </c>
    </row>
    <row r="2" ht="33" customHeight="1" spans="1:10">
      <c r="A2" s="4" t="str">
        <f>"2025"&amp;"年部门项目支出绩效目标表"</f>
        <v>2025年部门项目支出绩效目标表</v>
      </c>
      <c r="B2" s="4"/>
      <c r="C2" s="4"/>
      <c r="D2" s="4"/>
      <c r="E2" s="4"/>
      <c r="F2" s="4"/>
      <c r="G2" s="4"/>
      <c r="H2" s="4"/>
      <c r="I2" s="4"/>
      <c r="J2" s="4"/>
    </row>
    <row r="3" ht="17.25" customHeight="1" spans="1:10">
      <c r="A3" s="5" t="str">
        <f>"单位名称："&amp;"中国共产党景洪市委政法委员会"</f>
        <v>单位名称：中国共产党景洪市委政法委员会</v>
      </c>
      <c r="B3" s="113"/>
      <c r="C3" s="35"/>
      <c r="D3" s="35"/>
      <c r="E3" s="35"/>
      <c r="F3" s="35"/>
      <c r="G3" s="35"/>
      <c r="H3" s="35"/>
      <c r="I3" s="35"/>
      <c r="J3" s="35"/>
    </row>
    <row r="4" ht="44.25" customHeight="1" spans="1:10">
      <c r="A4" s="40" t="s">
        <v>261</v>
      </c>
      <c r="B4" s="40" t="s">
        <v>262</v>
      </c>
      <c r="C4" s="40" t="s">
        <v>263</v>
      </c>
      <c r="D4" s="40" t="s">
        <v>264</v>
      </c>
      <c r="E4" s="40" t="s">
        <v>265</v>
      </c>
      <c r="F4" s="18" t="s">
        <v>266</v>
      </c>
      <c r="G4" s="40" t="s">
        <v>267</v>
      </c>
      <c r="H4" s="18" t="s">
        <v>268</v>
      </c>
      <c r="I4" s="18" t="s">
        <v>269</v>
      </c>
      <c r="J4" s="40" t="s">
        <v>270</v>
      </c>
    </row>
    <row r="5" ht="19.5" customHeight="1" spans="1:10">
      <c r="A5" s="40">
        <v>1</v>
      </c>
      <c r="B5" s="40">
        <v>2</v>
      </c>
      <c r="C5" s="40">
        <v>3</v>
      </c>
      <c r="D5" s="40">
        <v>4</v>
      </c>
      <c r="E5" s="40">
        <v>5</v>
      </c>
      <c r="F5" s="18">
        <v>6</v>
      </c>
      <c r="G5" s="40">
        <v>7</v>
      </c>
      <c r="H5" s="18">
        <v>8</v>
      </c>
      <c r="I5" s="18">
        <v>9</v>
      </c>
      <c r="J5" s="40">
        <v>10</v>
      </c>
    </row>
    <row r="6" ht="40.5" customHeight="1" spans="1:10">
      <c r="A6" s="19" t="s">
        <v>44</v>
      </c>
      <c r="B6" s="19"/>
      <c r="C6" s="19"/>
      <c r="D6" s="19"/>
      <c r="E6" s="19"/>
      <c r="F6" s="19"/>
      <c r="G6" s="19"/>
      <c r="H6" s="19"/>
      <c r="I6" s="19"/>
      <c r="J6" s="19"/>
    </row>
    <row r="7" ht="40.5" customHeight="1" spans="1:10">
      <c r="A7" s="21" t="s">
        <v>44</v>
      </c>
      <c r="B7" s="19"/>
      <c r="C7" s="19"/>
      <c r="D7" s="19"/>
      <c r="E7" s="19"/>
      <c r="F7" s="22"/>
      <c r="G7" s="19"/>
      <c r="H7" s="22"/>
      <c r="I7" s="22"/>
      <c r="J7" s="19"/>
    </row>
    <row r="8" ht="40.5" customHeight="1" spans="1:10">
      <c r="A8" s="95" t="s">
        <v>236</v>
      </c>
      <c r="B8" s="19" t="s">
        <v>271</v>
      </c>
      <c r="C8" s="19" t="s">
        <v>272</v>
      </c>
      <c r="D8" s="19" t="s">
        <v>273</v>
      </c>
      <c r="E8" s="19" t="s">
        <v>274</v>
      </c>
      <c r="F8" s="22" t="s">
        <v>275</v>
      </c>
      <c r="G8" s="19" t="s">
        <v>276</v>
      </c>
      <c r="H8" s="22" t="s">
        <v>277</v>
      </c>
      <c r="I8" s="22" t="s">
        <v>278</v>
      </c>
      <c r="J8" s="19" t="s">
        <v>279</v>
      </c>
    </row>
    <row r="9" ht="40.5" customHeight="1" spans="1:10">
      <c r="A9" s="95" t="s">
        <v>236</v>
      </c>
      <c r="B9" s="19" t="s">
        <v>271</v>
      </c>
      <c r="C9" s="19" t="s">
        <v>272</v>
      </c>
      <c r="D9" s="19" t="s">
        <v>280</v>
      </c>
      <c r="E9" s="19" t="s">
        <v>281</v>
      </c>
      <c r="F9" s="22" t="s">
        <v>275</v>
      </c>
      <c r="G9" s="19" t="s">
        <v>276</v>
      </c>
      <c r="H9" s="22" t="s">
        <v>277</v>
      </c>
      <c r="I9" s="22" t="s">
        <v>278</v>
      </c>
      <c r="J9" s="19" t="s">
        <v>282</v>
      </c>
    </row>
    <row r="10" ht="57" customHeight="1" spans="1:10">
      <c r="A10" s="95" t="s">
        <v>236</v>
      </c>
      <c r="B10" s="19" t="s">
        <v>271</v>
      </c>
      <c r="C10" s="19" t="s">
        <v>272</v>
      </c>
      <c r="D10" s="19" t="s">
        <v>283</v>
      </c>
      <c r="E10" s="19" t="s">
        <v>284</v>
      </c>
      <c r="F10" s="22" t="s">
        <v>275</v>
      </c>
      <c r="G10" s="19" t="s">
        <v>285</v>
      </c>
      <c r="H10" s="22" t="s">
        <v>286</v>
      </c>
      <c r="I10" s="22" t="s">
        <v>278</v>
      </c>
      <c r="J10" s="19" t="s">
        <v>287</v>
      </c>
    </row>
    <row r="11" ht="40.5" customHeight="1" spans="1:10">
      <c r="A11" s="95" t="s">
        <v>236</v>
      </c>
      <c r="B11" s="19" t="s">
        <v>271</v>
      </c>
      <c r="C11" s="19" t="s">
        <v>288</v>
      </c>
      <c r="D11" s="19" t="s">
        <v>289</v>
      </c>
      <c r="E11" s="19" t="s">
        <v>290</v>
      </c>
      <c r="F11" s="22" t="s">
        <v>275</v>
      </c>
      <c r="G11" s="19" t="s">
        <v>285</v>
      </c>
      <c r="H11" s="22" t="s">
        <v>291</v>
      </c>
      <c r="I11" s="22" t="s">
        <v>278</v>
      </c>
      <c r="J11" s="19" t="s">
        <v>292</v>
      </c>
    </row>
    <row r="12" ht="40.5" customHeight="1" spans="1:10">
      <c r="A12" s="95" t="s">
        <v>236</v>
      </c>
      <c r="B12" s="19" t="s">
        <v>271</v>
      </c>
      <c r="C12" s="19" t="s">
        <v>288</v>
      </c>
      <c r="D12" s="19" t="s">
        <v>289</v>
      </c>
      <c r="E12" s="19" t="s">
        <v>293</v>
      </c>
      <c r="F12" s="22" t="s">
        <v>275</v>
      </c>
      <c r="G12" s="19" t="s">
        <v>276</v>
      </c>
      <c r="H12" s="22" t="s">
        <v>277</v>
      </c>
      <c r="I12" s="22" t="s">
        <v>278</v>
      </c>
      <c r="J12" s="19" t="s">
        <v>294</v>
      </c>
    </row>
    <row r="13" ht="40.5" customHeight="1" spans="1:10">
      <c r="A13" s="95" t="s">
        <v>236</v>
      </c>
      <c r="B13" s="19" t="s">
        <v>271</v>
      </c>
      <c r="C13" s="19" t="s">
        <v>295</v>
      </c>
      <c r="D13" s="19" t="s">
        <v>296</v>
      </c>
      <c r="E13" s="19" t="s">
        <v>297</v>
      </c>
      <c r="F13" s="22" t="s">
        <v>298</v>
      </c>
      <c r="G13" s="19" t="s">
        <v>299</v>
      </c>
      <c r="H13" s="22" t="s">
        <v>277</v>
      </c>
      <c r="I13" s="22" t="s">
        <v>278</v>
      </c>
      <c r="J13" s="19" t="s">
        <v>300</v>
      </c>
    </row>
    <row r="14" ht="40.5" customHeight="1" spans="1:10">
      <c r="A14" s="95" t="s">
        <v>252</v>
      </c>
      <c r="B14" s="19" t="s">
        <v>301</v>
      </c>
      <c r="C14" s="19" t="s">
        <v>272</v>
      </c>
      <c r="D14" s="19" t="s">
        <v>273</v>
      </c>
      <c r="E14" s="19" t="s">
        <v>302</v>
      </c>
      <c r="F14" s="22" t="s">
        <v>303</v>
      </c>
      <c r="G14" s="19" t="s">
        <v>117</v>
      </c>
      <c r="H14" s="22" t="s">
        <v>304</v>
      </c>
      <c r="I14" s="22" t="s">
        <v>278</v>
      </c>
      <c r="J14" s="19" t="s">
        <v>305</v>
      </c>
    </row>
    <row r="15" ht="40.5" customHeight="1" spans="1:10">
      <c r="A15" s="95" t="s">
        <v>252</v>
      </c>
      <c r="B15" s="19" t="s">
        <v>301</v>
      </c>
      <c r="C15" s="19" t="s">
        <v>272</v>
      </c>
      <c r="D15" s="19" t="s">
        <v>273</v>
      </c>
      <c r="E15" s="19" t="s">
        <v>306</v>
      </c>
      <c r="F15" s="22" t="s">
        <v>303</v>
      </c>
      <c r="G15" s="19" t="s">
        <v>307</v>
      </c>
      <c r="H15" s="22" t="s">
        <v>308</v>
      </c>
      <c r="I15" s="22" t="s">
        <v>278</v>
      </c>
      <c r="J15" s="19" t="s">
        <v>309</v>
      </c>
    </row>
    <row r="16" ht="40.5" customHeight="1" spans="1:10">
      <c r="A16" s="95" t="s">
        <v>252</v>
      </c>
      <c r="B16" s="19" t="s">
        <v>301</v>
      </c>
      <c r="C16" s="19" t="s">
        <v>272</v>
      </c>
      <c r="D16" s="19" t="s">
        <v>273</v>
      </c>
      <c r="E16" s="19" t="s">
        <v>310</v>
      </c>
      <c r="F16" s="22" t="s">
        <v>303</v>
      </c>
      <c r="G16" s="19" t="s">
        <v>311</v>
      </c>
      <c r="H16" s="22" t="s">
        <v>312</v>
      </c>
      <c r="I16" s="22" t="s">
        <v>278</v>
      </c>
      <c r="J16" s="19" t="s">
        <v>313</v>
      </c>
    </row>
    <row r="17" ht="70" customHeight="1" spans="1:10">
      <c r="A17" s="95" t="s">
        <v>252</v>
      </c>
      <c r="B17" s="19" t="s">
        <v>301</v>
      </c>
      <c r="C17" s="19" t="s">
        <v>272</v>
      </c>
      <c r="D17" s="19" t="s">
        <v>280</v>
      </c>
      <c r="E17" s="19" t="s">
        <v>314</v>
      </c>
      <c r="F17" s="22" t="s">
        <v>275</v>
      </c>
      <c r="G17" s="19" t="s">
        <v>276</v>
      </c>
      <c r="H17" s="22" t="s">
        <v>277</v>
      </c>
      <c r="I17" s="22" t="s">
        <v>278</v>
      </c>
      <c r="J17" s="19" t="s">
        <v>315</v>
      </c>
    </row>
    <row r="18" ht="59" customHeight="1" spans="1:10">
      <c r="A18" s="95" t="s">
        <v>252</v>
      </c>
      <c r="B18" s="19" t="s">
        <v>301</v>
      </c>
      <c r="C18" s="19" t="s">
        <v>288</v>
      </c>
      <c r="D18" s="19" t="s">
        <v>289</v>
      </c>
      <c r="E18" s="19" t="s">
        <v>316</v>
      </c>
      <c r="F18" s="22" t="s">
        <v>317</v>
      </c>
      <c r="G18" s="19" t="s">
        <v>318</v>
      </c>
      <c r="H18" s="22" t="s">
        <v>277</v>
      </c>
      <c r="I18" s="22" t="s">
        <v>278</v>
      </c>
      <c r="J18" s="19" t="s">
        <v>319</v>
      </c>
    </row>
    <row r="19" ht="62" customHeight="1" spans="1:10">
      <c r="A19" s="95" t="s">
        <v>252</v>
      </c>
      <c r="B19" s="19" t="s">
        <v>301</v>
      </c>
      <c r="C19" s="19" t="s">
        <v>295</v>
      </c>
      <c r="D19" s="19" t="s">
        <v>296</v>
      </c>
      <c r="E19" s="19" t="s">
        <v>320</v>
      </c>
      <c r="F19" s="22" t="s">
        <v>317</v>
      </c>
      <c r="G19" s="19" t="s">
        <v>321</v>
      </c>
      <c r="H19" s="22" t="s">
        <v>277</v>
      </c>
      <c r="I19" s="22" t="s">
        <v>278</v>
      </c>
      <c r="J19" s="19" t="s">
        <v>322</v>
      </c>
    </row>
    <row r="20" ht="40.5" customHeight="1" spans="1:10">
      <c r="A20" s="95" t="s">
        <v>239</v>
      </c>
      <c r="B20" s="19" t="s">
        <v>301</v>
      </c>
      <c r="C20" s="19" t="s">
        <v>272</v>
      </c>
      <c r="D20" s="19" t="s">
        <v>273</v>
      </c>
      <c r="E20" s="19" t="s">
        <v>323</v>
      </c>
      <c r="F20" s="22" t="s">
        <v>275</v>
      </c>
      <c r="G20" s="19" t="s">
        <v>276</v>
      </c>
      <c r="H20" s="22" t="s">
        <v>277</v>
      </c>
      <c r="I20" s="22" t="s">
        <v>278</v>
      </c>
      <c r="J20" s="19" t="s">
        <v>324</v>
      </c>
    </row>
    <row r="21" ht="40.5" customHeight="1" spans="1:10">
      <c r="A21" s="95" t="s">
        <v>239</v>
      </c>
      <c r="B21" s="19" t="s">
        <v>301</v>
      </c>
      <c r="C21" s="19" t="s">
        <v>272</v>
      </c>
      <c r="D21" s="19" t="s">
        <v>273</v>
      </c>
      <c r="E21" s="19" t="s">
        <v>325</v>
      </c>
      <c r="F21" s="22" t="s">
        <v>275</v>
      </c>
      <c r="G21" s="19" t="s">
        <v>114</v>
      </c>
      <c r="H21" s="22" t="s">
        <v>291</v>
      </c>
      <c r="I21" s="22" t="s">
        <v>278</v>
      </c>
      <c r="J21" s="19" t="s">
        <v>326</v>
      </c>
    </row>
    <row r="22" ht="40.5" customHeight="1" spans="1:10">
      <c r="A22" s="95" t="s">
        <v>239</v>
      </c>
      <c r="B22" s="19" t="s">
        <v>301</v>
      </c>
      <c r="C22" s="19" t="s">
        <v>272</v>
      </c>
      <c r="D22" s="19" t="s">
        <v>273</v>
      </c>
      <c r="E22" s="19" t="s">
        <v>327</v>
      </c>
      <c r="F22" s="22" t="s">
        <v>303</v>
      </c>
      <c r="G22" s="19" t="s">
        <v>318</v>
      </c>
      <c r="H22" s="22" t="s">
        <v>328</v>
      </c>
      <c r="I22" s="22" t="s">
        <v>278</v>
      </c>
      <c r="J22" s="19" t="s">
        <v>329</v>
      </c>
    </row>
    <row r="23" ht="40.5" customHeight="1" spans="1:10">
      <c r="A23" s="95" t="s">
        <v>239</v>
      </c>
      <c r="B23" s="19" t="s">
        <v>301</v>
      </c>
      <c r="C23" s="19" t="s">
        <v>272</v>
      </c>
      <c r="D23" s="19" t="s">
        <v>273</v>
      </c>
      <c r="E23" s="19" t="s">
        <v>330</v>
      </c>
      <c r="F23" s="22" t="s">
        <v>317</v>
      </c>
      <c r="G23" s="19" t="s">
        <v>115</v>
      </c>
      <c r="H23" s="22" t="s">
        <v>291</v>
      </c>
      <c r="I23" s="22" t="s">
        <v>278</v>
      </c>
      <c r="J23" s="19" t="s">
        <v>331</v>
      </c>
    </row>
    <row r="24" ht="40.5" customHeight="1" spans="1:10">
      <c r="A24" s="95" t="s">
        <v>239</v>
      </c>
      <c r="B24" s="19" t="s">
        <v>301</v>
      </c>
      <c r="C24" s="19" t="s">
        <v>272</v>
      </c>
      <c r="D24" s="19" t="s">
        <v>280</v>
      </c>
      <c r="E24" s="19" t="s">
        <v>332</v>
      </c>
      <c r="F24" s="22" t="s">
        <v>275</v>
      </c>
      <c r="G24" s="19" t="s">
        <v>276</v>
      </c>
      <c r="H24" s="22" t="s">
        <v>277</v>
      </c>
      <c r="I24" s="22" t="s">
        <v>278</v>
      </c>
      <c r="J24" s="19" t="s">
        <v>333</v>
      </c>
    </row>
    <row r="25" ht="40.5" customHeight="1" spans="1:10">
      <c r="A25" s="95" t="s">
        <v>239</v>
      </c>
      <c r="B25" s="19" t="s">
        <v>301</v>
      </c>
      <c r="C25" s="19" t="s">
        <v>288</v>
      </c>
      <c r="D25" s="19" t="s">
        <v>289</v>
      </c>
      <c r="E25" s="19" t="s">
        <v>334</v>
      </c>
      <c r="F25" s="22" t="s">
        <v>317</v>
      </c>
      <c r="G25" s="19" t="s">
        <v>299</v>
      </c>
      <c r="H25" s="22" t="s">
        <v>277</v>
      </c>
      <c r="I25" s="22" t="s">
        <v>278</v>
      </c>
      <c r="J25" s="19" t="s">
        <v>335</v>
      </c>
    </row>
    <row r="26" ht="40.5" customHeight="1" spans="1:10">
      <c r="A26" s="95" t="s">
        <v>239</v>
      </c>
      <c r="B26" s="19" t="s">
        <v>301</v>
      </c>
      <c r="C26" s="19" t="s">
        <v>295</v>
      </c>
      <c r="D26" s="19" t="s">
        <v>296</v>
      </c>
      <c r="E26" s="19" t="s">
        <v>336</v>
      </c>
      <c r="F26" s="22" t="s">
        <v>275</v>
      </c>
      <c r="G26" s="19" t="s">
        <v>299</v>
      </c>
      <c r="H26" s="22" t="s">
        <v>277</v>
      </c>
      <c r="I26" s="22" t="s">
        <v>278</v>
      </c>
      <c r="J26" s="19" t="s">
        <v>337</v>
      </c>
    </row>
    <row r="27" ht="40.5" customHeight="1" spans="1:10">
      <c r="A27" s="95" t="s">
        <v>256</v>
      </c>
      <c r="B27" s="19" t="s">
        <v>338</v>
      </c>
      <c r="C27" s="19" t="s">
        <v>272</v>
      </c>
      <c r="D27" s="19" t="s">
        <v>273</v>
      </c>
      <c r="E27" s="19" t="s">
        <v>339</v>
      </c>
      <c r="F27" s="22" t="s">
        <v>275</v>
      </c>
      <c r="G27" s="19" t="s">
        <v>340</v>
      </c>
      <c r="H27" s="22" t="s">
        <v>341</v>
      </c>
      <c r="I27" s="22" t="s">
        <v>278</v>
      </c>
      <c r="J27" s="19" t="s">
        <v>342</v>
      </c>
    </row>
    <row r="28" ht="40.5" customHeight="1" spans="1:10">
      <c r="A28" s="95" t="s">
        <v>256</v>
      </c>
      <c r="B28" s="19" t="s">
        <v>338</v>
      </c>
      <c r="C28" s="19" t="s">
        <v>272</v>
      </c>
      <c r="D28" s="19" t="s">
        <v>280</v>
      </c>
      <c r="E28" s="19" t="s">
        <v>343</v>
      </c>
      <c r="F28" s="22" t="s">
        <v>317</v>
      </c>
      <c r="G28" s="19" t="s">
        <v>321</v>
      </c>
      <c r="H28" s="22" t="s">
        <v>277</v>
      </c>
      <c r="I28" s="22" t="s">
        <v>278</v>
      </c>
      <c r="J28" s="19" t="s">
        <v>344</v>
      </c>
    </row>
    <row r="29" ht="40.5" customHeight="1" spans="1:10">
      <c r="A29" s="95" t="s">
        <v>256</v>
      </c>
      <c r="B29" s="19" t="s">
        <v>338</v>
      </c>
      <c r="C29" s="19" t="s">
        <v>272</v>
      </c>
      <c r="D29" s="19" t="s">
        <v>280</v>
      </c>
      <c r="E29" s="19" t="s">
        <v>345</v>
      </c>
      <c r="F29" s="22" t="s">
        <v>275</v>
      </c>
      <c r="G29" s="19" t="s">
        <v>276</v>
      </c>
      <c r="H29" s="22" t="s">
        <v>277</v>
      </c>
      <c r="I29" s="22" t="s">
        <v>278</v>
      </c>
      <c r="J29" s="19" t="s">
        <v>346</v>
      </c>
    </row>
    <row r="30" ht="40.5" customHeight="1" spans="1:10">
      <c r="A30" s="95" t="s">
        <v>256</v>
      </c>
      <c r="B30" s="19" t="s">
        <v>338</v>
      </c>
      <c r="C30" s="19" t="s">
        <v>288</v>
      </c>
      <c r="D30" s="19" t="s">
        <v>289</v>
      </c>
      <c r="E30" s="19" t="s">
        <v>347</v>
      </c>
      <c r="F30" s="22" t="s">
        <v>275</v>
      </c>
      <c r="G30" s="19" t="s">
        <v>348</v>
      </c>
      <c r="H30" s="22" t="s">
        <v>308</v>
      </c>
      <c r="I30" s="22" t="s">
        <v>278</v>
      </c>
      <c r="J30" s="19" t="s">
        <v>349</v>
      </c>
    </row>
    <row r="31" ht="40.5" customHeight="1" spans="1:10">
      <c r="A31" s="95" t="s">
        <v>256</v>
      </c>
      <c r="B31" s="19" t="s">
        <v>338</v>
      </c>
      <c r="C31" s="19" t="s">
        <v>288</v>
      </c>
      <c r="D31" s="19" t="s">
        <v>350</v>
      </c>
      <c r="E31" s="19" t="s">
        <v>351</v>
      </c>
      <c r="F31" s="22" t="s">
        <v>275</v>
      </c>
      <c r="G31" s="19" t="s">
        <v>340</v>
      </c>
      <c r="H31" s="22" t="s">
        <v>341</v>
      </c>
      <c r="I31" s="22" t="s">
        <v>278</v>
      </c>
      <c r="J31" s="19" t="s">
        <v>352</v>
      </c>
    </row>
    <row r="32" ht="71" customHeight="1" spans="1:10">
      <c r="A32" s="95" t="s">
        <v>256</v>
      </c>
      <c r="B32" s="19" t="s">
        <v>338</v>
      </c>
      <c r="C32" s="19" t="s">
        <v>295</v>
      </c>
      <c r="D32" s="19" t="s">
        <v>296</v>
      </c>
      <c r="E32" s="19" t="s">
        <v>353</v>
      </c>
      <c r="F32" s="22" t="s">
        <v>317</v>
      </c>
      <c r="G32" s="19" t="s">
        <v>299</v>
      </c>
      <c r="H32" s="22" t="s">
        <v>277</v>
      </c>
      <c r="I32" s="22" t="s">
        <v>278</v>
      </c>
      <c r="J32" s="19" t="s">
        <v>354</v>
      </c>
    </row>
    <row r="33" ht="40.5" customHeight="1" spans="1:10">
      <c r="A33" s="95" t="s">
        <v>254</v>
      </c>
      <c r="B33" s="19" t="s">
        <v>355</v>
      </c>
      <c r="C33" s="19" t="s">
        <v>272</v>
      </c>
      <c r="D33" s="19" t="s">
        <v>273</v>
      </c>
      <c r="E33" s="19" t="s">
        <v>356</v>
      </c>
      <c r="F33" s="22" t="s">
        <v>275</v>
      </c>
      <c r="G33" s="19" t="s">
        <v>357</v>
      </c>
      <c r="H33" s="22" t="s">
        <v>358</v>
      </c>
      <c r="I33" s="22" t="s">
        <v>278</v>
      </c>
      <c r="J33" s="19" t="s">
        <v>359</v>
      </c>
    </row>
    <row r="34" ht="40.5" customHeight="1" spans="1:10">
      <c r="A34" s="95" t="s">
        <v>254</v>
      </c>
      <c r="B34" s="19" t="s">
        <v>355</v>
      </c>
      <c r="C34" s="19" t="s">
        <v>272</v>
      </c>
      <c r="D34" s="19" t="s">
        <v>273</v>
      </c>
      <c r="E34" s="19" t="s">
        <v>360</v>
      </c>
      <c r="F34" s="22" t="s">
        <v>275</v>
      </c>
      <c r="G34" s="19" t="s">
        <v>361</v>
      </c>
      <c r="H34" s="22" t="s">
        <v>358</v>
      </c>
      <c r="I34" s="22" t="s">
        <v>278</v>
      </c>
      <c r="J34" s="19" t="s">
        <v>359</v>
      </c>
    </row>
    <row r="35" ht="40.5" customHeight="1" spans="1:10">
      <c r="A35" s="95" t="s">
        <v>254</v>
      </c>
      <c r="B35" s="19" t="s">
        <v>355</v>
      </c>
      <c r="C35" s="19" t="s">
        <v>272</v>
      </c>
      <c r="D35" s="19" t="s">
        <v>280</v>
      </c>
      <c r="E35" s="19" t="s">
        <v>362</v>
      </c>
      <c r="F35" s="22" t="s">
        <v>317</v>
      </c>
      <c r="G35" s="19" t="s">
        <v>321</v>
      </c>
      <c r="H35" s="22" t="s">
        <v>277</v>
      </c>
      <c r="I35" s="22" t="s">
        <v>278</v>
      </c>
      <c r="J35" s="19" t="s">
        <v>363</v>
      </c>
    </row>
    <row r="36" ht="40.5" customHeight="1" spans="1:10">
      <c r="A36" s="95" t="s">
        <v>254</v>
      </c>
      <c r="B36" s="19" t="s">
        <v>355</v>
      </c>
      <c r="C36" s="19" t="s">
        <v>272</v>
      </c>
      <c r="D36" s="19" t="s">
        <v>280</v>
      </c>
      <c r="E36" s="19" t="s">
        <v>345</v>
      </c>
      <c r="F36" s="22" t="s">
        <v>275</v>
      </c>
      <c r="G36" s="19" t="s">
        <v>276</v>
      </c>
      <c r="H36" s="22" t="s">
        <v>277</v>
      </c>
      <c r="I36" s="22" t="s">
        <v>278</v>
      </c>
      <c r="J36" s="19" t="s">
        <v>364</v>
      </c>
    </row>
    <row r="37" ht="40.5" customHeight="1" spans="1:10">
      <c r="A37" s="95" t="s">
        <v>254</v>
      </c>
      <c r="B37" s="19" t="s">
        <v>355</v>
      </c>
      <c r="C37" s="19" t="s">
        <v>288</v>
      </c>
      <c r="D37" s="19" t="s">
        <v>289</v>
      </c>
      <c r="E37" s="19" t="s">
        <v>365</v>
      </c>
      <c r="F37" s="22" t="s">
        <v>275</v>
      </c>
      <c r="G37" s="19" t="s">
        <v>276</v>
      </c>
      <c r="H37" s="22" t="s">
        <v>277</v>
      </c>
      <c r="I37" s="22" t="s">
        <v>278</v>
      </c>
      <c r="J37" s="19" t="s">
        <v>366</v>
      </c>
    </row>
    <row r="38" ht="40.5" customHeight="1" spans="1:10">
      <c r="A38" s="95" t="s">
        <v>254</v>
      </c>
      <c r="B38" s="19" t="s">
        <v>355</v>
      </c>
      <c r="C38" s="19" t="s">
        <v>288</v>
      </c>
      <c r="D38" s="19" t="s">
        <v>350</v>
      </c>
      <c r="E38" s="19" t="s">
        <v>367</v>
      </c>
      <c r="F38" s="22" t="s">
        <v>298</v>
      </c>
      <c r="G38" s="19" t="s">
        <v>116</v>
      </c>
      <c r="H38" s="22" t="s">
        <v>341</v>
      </c>
      <c r="I38" s="22" t="s">
        <v>278</v>
      </c>
      <c r="J38" s="19" t="s">
        <v>368</v>
      </c>
    </row>
    <row r="39" ht="82" customHeight="1" spans="1:10">
      <c r="A39" s="95" t="s">
        <v>254</v>
      </c>
      <c r="B39" s="19" t="s">
        <v>355</v>
      </c>
      <c r="C39" s="19" t="s">
        <v>295</v>
      </c>
      <c r="D39" s="19" t="s">
        <v>296</v>
      </c>
      <c r="E39" s="19" t="s">
        <v>353</v>
      </c>
      <c r="F39" s="22" t="s">
        <v>317</v>
      </c>
      <c r="G39" s="19" t="s">
        <v>299</v>
      </c>
      <c r="H39" s="22" t="s">
        <v>277</v>
      </c>
      <c r="I39" s="22" t="s">
        <v>278</v>
      </c>
      <c r="J39" s="19" t="s">
        <v>369</v>
      </c>
    </row>
    <row r="40" ht="40.5" customHeight="1" spans="1:10">
      <c r="A40" s="95" t="s">
        <v>258</v>
      </c>
      <c r="B40" s="19" t="s">
        <v>370</v>
      </c>
      <c r="C40" s="19" t="s">
        <v>272</v>
      </c>
      <c r="D40" s="19" t="s">
        <v>273</v>
      </c>
      <c r="E40" s="19" t="s">
        <v>371</v>
      </c>
      <c r="F40" s="22" t="s">
        <v>275</v>
      </c>
      <c r="G40" s="19" t="s">
        <v>372</v>
      </c>
      <c r="H40" s="22" t="s">
        <v>358</v>
      </c>
      <c r="I40" s="22" t="s">
        <v>278</v>
      </c>
      <c r="J40" s="19" t="s">
        <v>373</v>
      </c>
    </row>
    <row r="41" ht="40.5" customHeight="1" spans="1:10">
      <c r="A41" s="95" t="s">
        <v>258</v>
      </c>
      <c r="B41" s="19" t="s">
        <v>370</v>
      </c>
      <c r="C41" s="19" t="s">
        <v>272</v>
      </c>
      <c r="D41" s="19" t="s">
        <v>273</v>
      </c>
      <c r="E41" s="19" t="s">
        <v>374</v>
      </c>
      <c r="F41" s="22" t="s">
        <v>275</v>
      </c>
      <c r="G41" s="19" t="s">
        <v>375</v>
      </c>
      <c r="H41" s="22" t="s">
        <v>358</v>
      </c>
      <c r="I41" s="22" t="s">
        <v>278</v>
      </c>
      <c r="J41" s="19" t="s">
        <v>376</v>
      </c>
    </row>
    <row r="42" ht="40.5" customHeight="1" spans="1:10">
      <c r="A42" s="95" t="s">
        <v>258</v>
      </c>
      <c r="B42" s="19" t="s">
        <v>370</v>
      </c>
      <c r="C42" s="19" t="s">
        <v>272</v>
      </c>
      <c r="D42" s="19" t="s">
        <v>273</v>
      </c>
      <c r="E42" s="19" t="s">
        <v>377</v>
      </c>
      <c r="F42" s="22" t="s">
        <v>275</v>
      </c>
      <c r="G42" s="19" t="s">
        <v>378</v>
      </c>
      <c r="H42" s="22" t="s">
        <v>379</v>
      </c>
      <c r="I42" s="22" t="s">
        <v>278</v>
      </c>
      <c r="J42" s="19" t="s">
        <v>380</v>
      </c>
    </row>
    <row r="43" ht="40.5" customHeight="1" spans="1:10">
      <c r="A43" s="95" t="s">
        <v>258</v>
      </c>
      <c r="B43" s="19" t="s">
        <v>370</v>
      </c>
      <c r="C43" s="19" t="s">
        <v>272</v>
      </c>
      <c r="D43" s="19" t="s">
        <v>280</v>
      </c>
      <c r="E43" s="19" t="s">
        <v>381</v>
      </c>
      <c r="F43" s="22" t="s">
        <v>275</v>
      </c>
      <c r="G43" s="19" t="s">
        <v>276</v>
      </c>
      <c r="H43" s="22" t="s">
        <v>277</v>
      </c>
      <c r="I43" s="22" t="s">
        <v>278</v>
      </c>
      <c r="J43" s="19" t="s">
        <v>382</v>
      </c>
    </row>
    <row r="44" ht="80" customHeight="1" spans="1:10">
      <c r="A44" s="95" t="s">
        <v>258</v>
      </c>
      <c r="B44" s="19" t="s">
        <v>370</v>
      </c>
      <c r="C44" s="19" t="s">
        <v>272</v>
      </c>
      <c r="D44" s="19" t="s">
        <v>283</v>
      </c>
      <c r="E44" s="19" t="s">
        <v>383</v>
      </c>
      <c r="F44" s="22" t="s">
        <v>275</v>
      </c>
      <c r="G44" s="19" t="s">
        <v>119</v>
      </c>
      <c r="H44" s="22" t="s">
        <v>286</v>
      </c>
      <c r="I44" s="22" t="s">
        <v>278</v>
      </c>
      <c r="J44" s="19" t="s">
        <v>384</v>
      </c>
    </row>
    <row r="45" ht="40.5" customHeight="1" spans="1:10">
      <c r="A45" s="95" t="s">
        <v>258</v>
      </c>
      <c r="B45" s="19" t="s">
        <v>370</v>
      </c>
      <c r="C45" s="19" t="s">
        <v>288</v>
      </c>
      <c r="D45" s="19" t="s">
        <v>289</v>
      </c>
      <c r="E45" s="19" t="s">
        <v>385</v>
      </c>
      <c r="F45" s="22" t="s">
        <v>275</v>
      </c>
      <c r="G45" s="19" t="s">
        <v>386</v>
      </c>
      <c r="H45" s="22"/>
      <c r="I45" s="22" t="s">
        <v>387</v>
      </c>
      <c r="J45" s="19" t="s">
        <v>388</v>
      </c>
    </row>
    <row r="46" ht="40.5" customHeight="1" spans="1:10">
      <c r="A46" s="95" t="s">
        <v>258</v>
      </c>
      <c r="B46" s="19" t="s">
        <v>370</v>
      </c>
      <c r="C46" s="19" t="s">
        <v>295</v>
      </c>
      <c r="D46" s="19" t="s">
        <v>296</v>
      </c>
      <c r="E46" s="19" t="s">
        <v>389</v>
      </c>
      <c r="F46" s="22" t="s">
        <v>317</v>
      </c>
      <c r="G46" s="19" t="s">
        <v>390</v>
      </c>
      <c r="H46" s="22" t="s">
        <v>277</v>
      </c>
      <c r="I46" s="22" t="s">
        <v>278</v>
      </c>
      <c r="J46" s="19" t="s">
        <v>391</v>
      </c>
    </row>
  </sheetData>
  <mergeCells count="14">
    <mergeCell ref="A2:J2"/>
    <mergeCell ref="A3:H3"/>
    <mergeCell ref="A8:A13"/>
    <mergeCell ref="A14:A19"/>
    <mergeCell ref="A20:A26"/>
    <mergeCell ref="A27:A32"/>
    <mergeCell ref="A33:A39"/>
    <mergeCell ref="A40:A46"/>
    <mergeCell ref="B8:B13"/>
    <mergeCell ref="B14:B19"/>
    <mergeCell ref="B20:B26"/>
    <mergeCell ref="B27:B32"/>
    <mergeCell ref="B33:B39"/>
    <mergeCell ref="B40:B46"/>
  </mergeCells>
  <printOptions horizontalCentered="1"/>
  <pageMargins left="0.79" right="0.79" top="0.59" bottom="0.59" header="0" footer="0"/>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许丽红</cp:lastModifiedBy>
  <dcterms:created xsi:type="dcterms:W3CDTF">2025-02-10T08:36:00Z</dcterms:created>
  <dcterms:modified xsi:type="dcterms:W3CDTF">2025-02-14T02:00:40Z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BB9FBF71D7344097A90A6B5E0DBF0DF5_12</vt:lpwstr>
  </property>
</Properties>
</file>